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 firstSheet="1" activeTab="1"/>
  </bookViews>
  <sheets>
    <sheet name="使用总表" sheetId="7" state="hidden" r:id="rId1"/>
    <sheet name="Sheet1" sheetId="9" r:id="rId2"/>
    <sheet name="缴费总表" sheetId="8" state="hidden" r:id="rId3"/>
  </sheets>
  <externalReferences>
    <externalReference r:id="rId4"/>
  </externalReferences>
  <definedNames>
    <definedName name="_xlnm._FilterDatabase" localSheetId="0" hidden="1">使用总表!$A$1:$N$292</definedName>
    <definedName name="_xlnm._FilterDatabase" localSheetId="2" hidden="1">缴费总表!$A$1:$I$118</definedName>
    <definedName name="查询1">#REF!</definedName>
    <definedName name="_xlnm._FilterDatabase" localSheetId="1" hidden="1">Sheet1!$A$1:$F$234</definedName>
  </definedNames>
  <calcPr calcId="144525"/>
</workbook>
</file>

<file path=xl/sharedStrings.xml><?xml version="1.0" encoding="utf-8"?>
<sst xmlns="http://schemas.openxmlformats.org/spreadsheetml/2006/main" count="3382" uniqueCount="437">
  <si>
    <t>序号</t>
  </si>
  <si>
    <t>房间</t>
  </si>
  <si>
    <t>楼号</t>
  </si>
  <si>
    <t>使用面积</t>
  </si>
  <si>
    <t>所(学院办公室)</t>
  </si>
  <si>
    <t>用途</t>
  </si>
  <si>
    <t>公共标志</t>
  </si>
  <si>
    <t>责任人</t>
  </si>
  <si>
    <t>原团队</t>
  </si>
  <si>
    <t>使用人再确认</t>
  </si>
  <si>
    <t>钥匙交接时间
月</t>
  </si>
  <si>
    <t>现使用团队</t>
  </si>
  <si>
    <t>备注</t>
  </si>
  <si>
    <t>备注2</t>
  </si>
  <si>
    <t>104_1</t>
  </si>
  <si>
    <t>教九</t>
  </si>
  <si>
    <t>工控所</t>
  </si>
  <si>
    <t>实验室</t>
  </si>
  <si>
    <t>N</t>
  </si>
  <si>
    <t>陈曦</t>
  </si>
  <si>
    <t>pse团队</t>
  </si>
  <si>
    <t>赵春晖</t>
  </si>
  <si>
    <t>孙老师团队</t>
  </si>
  <si>
    <t>原来数据31.75</t>
  </si>
  <si>
    <t>104房产处库里是58.74</t>
  </si>
  <si>
    <t>104_2</t>
  </si>
  <si>
    <t>原来数据32</t>
  </si>
  <si>
    <t>林庆</t>
  </si>
  <si>
    <t>倪东</t>
  </si>
  <si>
    <t>17年归孙老师团队倪东</t>
  </si>
  <si>
    <t>王文海</t>
  </si>
  <si>
    <t>葛志强</t>
  </si>
  <si>
    <t>宋执环团队</t>
  </si>
  <si>
    <t>办公室</t>
  </si>
  <si>
    <t>付敏跃</t>
  </si>
  <si>
    <t>房产处库里221</t>
  </si>
  <si>
    <t>学院办公室</t>
  </si>
  <si>
    <t>展示室</t>
  </si>
  <si>
    <t>Y</t>
  </si>
  <si>
    <t>张稳稳</t>
  </si>
  <si>
    <t>原数据40.45，</t>
  </si>
  <si>
    <t>戴连奎</t>
  </si>
  <si>
    <t>戴连奎团队</t>
  </si>
  <si>
    <t>戴连奎刘山潘刚</t>
  </si>
  <si>
    <t>杨春节</t>
  </si>
  <si>
    <t>陈积明</t>
  </si>
  <si>
    <t>宋春跃</t>
  </si>
  <si>
    <t>王慧</t>
  </si>
  <si>
    <t>自修室</t>
  </si>
  <si>
    <t>邵之江</t>
  </si>
  <si>
    <t>宋执环</t>
  </si>
  <si>
    <t>刘山</t>
  </si>
  <si>
    <t>刘兴高</t>
  </si>
  <si>
    <t>524_1</t>
  </si>
  <si>
    <t>524_2</t>
  </si>
  <si>
    <t>王智</t>
  </si>
  <si>
    <t>卢建刚</t>
  </si>
  <si>
    <t>老楼</t>
  </si>
  <si>
    <t>杜树新</t>
  </si>
  <si>
    <t>仓库</t>
  </si>
  <si>
    <t>会议室</t>
  </si>
  <si>
    <t>吴铁军</t>
  </si>
  <si>
    <t>阮伟</t>
  </si>
  <si>
    <t>戴连奎2017.1.5交回钥匙</t>
  </si>
  <si>
    <r>
      <rPr>
        <sz val="11"/>
        <color indexed="8"/>
        <rFont val="宋体"/>
        <charset val="134"/>
      </rPr>
      <t>阮伟1</t>
    </r>
    <r>
      <rPr>
        <sz val="11"/>
        <color indexed="8"/>
        <rFont val="宋体"/>
        <charset val="134"/>
      </rPr>
      <t>7年7月起使用</t>
    </r>
  </si>
  <si>
    <t>潘刚</t>
  </si>
  <si>
    <t>工程硕士培养</t>
  </si>
  <si>
    <t>吴明光</t>
  </si>
  <si>
    <t>马龙华</t>
  </si>
  <si>
    <t>新楼</t>
  </si>
  <si>
    <t>智控所</t>
  </si>
  <si>
    <t>刘之涛</t>
  </si>
  <si>
    <t>智控所团队</t>
  </si>
  <si>
    <t>16年归智控所刘之涛</t>
  </si>
  <si>
    <t>20.6平方,16年7月领取钥匙</t>
  </si>
  <si>
    <t>李平</t>
  </si>
  <si>
    <t>16年归李平</t>
  </si>
  <si>
    <t>储备用房</t>
  </si>
  <si>
    <t>牟颖</t>
  </si>
  <si>
    <t>16年归智控所牟颖</t>
  </si>
  <si>
    <t>宋岳琪</t>
  </si>
  <si>
    <t>复印室</t>
  </si>
  <si>
    <t>黄文君</t>
  </si>
  <si>
    <t>16年归黄文君</t>
  </si>
  <si>
    <t>梁军</t>
  </si>
  <si>
    <t>仪器仪表协会</t>
  </si>
  <si>
    <t>收现</t>
  </si>
  <si>
    <t>省自动化学会</t>
  </si>
  <si>
    <t>黄承祉</t>
  </si>
  <si>
    <t>朱豫才</t>
  </si>
  <si>
    <t>404_1</t>
  </si>
  <si>
    <t>原40.42m2，现404为20方</t>
  </si>
  <si>
    <t>404_2</t>
  </si>
  <si>
    <t>404为一间，梁与刘共用</t>
  </si>
  <si>
    <t>工控所20.42m2,原与404同一间，现隔开</t>
  </si>
  <si>
    <t>邓赤</t>
  </si>
  <si>
    <t>张宇</t>
  </si>
  <si>
    <t>赵豫红</t>
  </si>
  <si>
    <t>徐祖华</t>
  </si>
  <si>
    <r>
      <rPr>
        <sz val="11"/>
        <color indexed="8"/>
        <rFont val="宋体"/>
        <charset val="134"/>
      </rPr>
      <t>原数据是4</t>
    </r>
    <r>
      <rPr>
        <sz val="11"/>
        <color indexed="8"/>
        <rFont val="宋体"/>
        <charset val="134"/>
      </rPr>
      <t>0.9</t>
    </r>
  </si>
  <si>
    <t>419/421</t>
  </si>
  <si>
    <t>章辉</t>
  </si>
  <si>
    <t>程鹏</t>
  </si>
  <si>
    <t>叶炜</t>
  </si>
  <si>
    <r>
      <rPr>
        <sz val="10"/>
        <rFont val="宋体"/>
        <charset val="134"/>
      </rPr>
      <t>叶炜</t>
    </r>
  </si>
  <si>
    <t>515/517</t>
  </si>
  <si>
    <t>308_1</t>
  </si>
  <si>
    <t>308为同一间</t>
  </si>
  <si>
    <t>308_2</t>
  </si>
  <si>
    <t>吴玉婷</t>
  </si>
  <si>
    <t>15年10月林庆这里吴玉婷在用</t>
  </si>
  <si>
    <t>16年起收费</t>
  </si>
  <si>
    <r>
      <rPr>
        <sz val="11"/>
        <color indexed="8"/>
        <rFont val="宋体"/>
        <charset val="134"/>
      </rPr>
      <t>教九</t>
    </r>
  </si>
  <si>
    <t>李修亮</t>
  </si>
  <si>
    <t>陈剑</t>
  </si>
  <si>
    <t>冯冬芹</t>
  </si>
  <si>
    <r>
      <rPr>
        <sz val="11"/>
        <color indexed="8"/>
        <rFont val="宋体"/>
        <charset val="134"/>
      </rPr>
      <t>冯冬芹</t>
    </r>
  </si>
  <si>
    <r>
      <rPr>
        <sz val="11"/>
        <color indexed="8"/>
        <rFont val="Tahoma"/>
        <charset val="134"/>
      </rPr>
      <t>B</t>
    </r>
    <r>
      <rPr>
        <sz val="11"/>
        <color indexed="8"/>
        <rFont val="宋体"/>
        <charset val="134"/>
      </rPr>
      <t>类实验室</t>
    </r>
  </si>
  <si>
    <r>
      <rPr>
        <sz val="11"/>
        <color indexed="8"/>
        <rFont val="宋体"/>
        <charset val="134"/>
      </rPr>
      <t>原数据是</t>
    </r>
    <r>
      <rPr>
        <sz val="11"/>
        <color indexed="8"/>
        <rFont val="Tahoma"/>
        <charset val="134"/>
      </rPr>
      <t>80.52</t>
    </r>
  </si>
  <si>
    <t>原数据是58.74</t>
  </si>
  <si>
    <t>B类实验室</t>
  </si>
  <si>
    <t>207、208</t>
  </si>
  <si>
    <r>
      <rPr>
        <sz val="11"/>
        <color indexed="8"/>
        <rFont val="宋体"/>
        <charset val="134"/>
      </rPr>
      <t>房产处库里没有</t>
    </r>
    <r>
      <rPr>
        <sz val="11"/>
        <color indexed="8"/>
        <rFont val="Tahoma"/>
        <charset val="134"/>
      </rPr>
      <t>208</t>
    </r>
  </si>
  <si>
    <r>
      <rPr>
        <sz val="11"/>
        <color indexed="10"/>
        <rFont val="宋体"/>
        <charset val="134"/>
      </rPr>
      <t>李修亮</t>
    </r>
  </si>
  <si>
    <r>
      <rPr>
        <sz val="11"/>
        <color indexed="8"/>
        <rFont val="宋体"/>
        <charset val="134"/>
      </rPr>
      <t>张武明</t>
    </r>
  </si>
  <si>
    <r>
      <rPr>
        <sz val="11"/>
        <color indexed="8"/>
        <rFont val="宋体"/>
        <charset val="134"/>
      </rPr>
      <t>荣冈</t>
    </r>
  </si>
  <si>
    <t>冯毅萍</t>
  </si>
  <si>
    <t>621/623</t>
  </si>
  <si>
    <r>
      <rPr>
        <sz val="11"/>
        <color indexed="8"/>
        <rFont val="宋体"/>
        <charset val="134"/>
      </rPr>
      <t>熊蓉</t>
    </r>
  </si>
  <si>
    <r>
      <rPr>
        <sz val="11"/>
        <color indexed="10"/>
        <rFont val="宋体"/>
        <charset val="134"/>
      </rPr>
      <t>即</t>
    </r>
    <r>
      <rPr>
        <sz val="11"/>
        <color indexed="10"/>
        <rFont val="Tahoma"/>
        <charset val="134"/>
      </rPr>
      <t>623</t>
    </r>
  </si>
  <si>
    <t>拟做特殊教学用房进行申请</t>
  </si>
  <si>
    <r>
      <rPr>
        <sz val="11"/>
        <rFont val="宋体"/>
        <charset val="134"/>
      </rPr>
      <t>房产处只有</t>
    </r>
    <r>
      <rPr>
        <sz val="11"/>
        <rFont val="Tahoma"/>
        <charset val="134"/>
      </rPr>
      <t>621</t>
    </r>
  </si>
  <si>
    <t>629/631</t>
  </si>
  <si>
    <t>熊蓉</t>
  </si>
  <si>
    <t>即631</t>
  </si>
  <si>
    <t>房产处只有629</t>
  </si>
  <si>
    <t>633/635</t>
  </si>
  <si>
    <r>
      <rPr>
        <sz val="11"/>
        <color indexed="10"/>
        <rFont val="宋体"/>
        <charset val="134"/>
      </rPr>
      <t>即</t>
    </r>
    <r>
      <rPr>
        <sz val="11"/>
        <color indexed="10"/>
        <rFont val="Tahoma"/>
        <charset val="134"/>
      </rPr>
      <t>635</t>
    </r>
  </si>
  <si>
    <t>房产处只有633</t>
  </si>
  <si>
    <r>
      <rPr>
        <sz val="11"/>
        <color indexed="8"/>
        <rFont val="宋体"/>
        <charset val="134"/>
      </rPr>
      <t>教十八</t>
    </r>
  </si>
  <si>
    <t>荣冈，姜伟</t>
  </si>
  <si>
    <t>苏宏业</t>
  </si>
  <si>
    <r>
      <rPr>
        <sz val="11"/>
        <rFont val="宋体"/>
        <charset val="134"/>
      </rPr>
      <t>苏宏业，毛维杰</t>
    </r>
  </si>
  <si>
    <r>
      <rPr>
        <sz val="11"/>
        <rFont val="宋体"/>
        <charset val="134"/>
      </rPr>
      <t>熊蓉</t>
    </r>
  </si>
  <si>
    <t>刘勇</t>
  </si>
  <si>
    <t>荣冈</t>
  </si>
  <si>
    <r>
      <rPr>
        <sz val="11"/>
        <rFont val="宋体"/>
        <charset val="134"/>
      </rPr>
      <t>荣冈，王宁</t>
    </r>
  </si>
  <si>
    <r>
      <rPr>
        <sz val="11"/>
        <rFont val="宋体"/>
        <charset val="134"/>
      </rPr>
      <t>苏宏业，谢磊</t>
    </r>
  </si>
  <si>
    <t>徐巍华</t>
  </si>
  <si>
    <t>黄文君，冯冬芹</t>
  </si>
  <si>
    <r>
      <rPr>
        <sz val="11"/>
        <color indexed="8"/>
        <rFont val="宋体"/>
        <charset val="134"/>
      </rPr>
      <t>褚健</t>
    </r>
  </si>
  <si>
    <r>
      <rPr>
        <sz val="11"/>
        <rFont val="宋体"/>
        <charset val="134"/>
      </rPr>
      <t>褚健</t>
    </r>
    <r>
      <rPr>
        <sz val="11"/>
        <rFont val="Tahoma"/>
        <charset val="134"/>
      </rPr>
      <t>,</t>
    </r>
    <r>
      <rPr>
        <sz val="11"/>
        <rFont val="宋体"/>
        <charset val="134"/>
      </rPr>
      <t>李娴</t>
    </r>
  </si>
  <si>
    <t>杂物间</t>
  </si>
  <si>
    <r>
      <rPr>
        <sz val="11"/>
        <rFont val="宋体"/>
        <charset val="134"/>
      </rPr>
      <t>荣冈</t>
    </r>
  </si>
  <si>
    <t>金建祥</t>
  </si>
  <si>
    <r>
      <rPr>
        <sz val="11"/>
        <rFont val="宋体"/>
        <charset val="134"/>
      </rPr>
      <t>金建祥，施一明</t>
    </r>
  </si>
  <si>
    <r>
      <rPr>
        <sz val="11"/>
        <color indexed="10"/>
        <rFont val="宋体"/>
        <charset val="134"/>
      </rPr>
      <t>徐巍华</t>
    </r>
  </si>
  <si>
    <r>
      <rPr>
        <sz val="11"/>
        <rFont val="宋体"/>
        <charset val="134"/>
      </rPr>
      <t>吕勇哉</t>
    </r>
  </si>
  <si>
    <r>
      <rPr>
        <sz val="11"/>
        <color indexed="8"/>
        <rFont val="宋体"/>
        <charset val="134"/>
      </rPr>
      <t>牟颖</t>
    </r>
  </si>
  <si>
    <r>
      <rPr>
        <sz val="11"/>
        <rFont val="宋体"/>
        <charset val="134"/>
      </rPr>
      <t>牟颖</t>
    </r>
  </si>
  <si>
    <r>
      <rPr>
        <sz val="11"/>
        <color indexed="8"/>
        <rFont val="宋体"/>
        <charset val="134"/>
      </rPr>
      <t>苏宏业</t>
    </r>
  </si>
  <si>
    <r>
      <rPr>
        <sz val="11"/>
        <rFont val="宋体"/>
        <charset val="134"/>
      </rPr>
      <t>苏宏业</t>
    </r>
  </si>
  <si>
    <t>阅览室</t>
  </si>
  <si>
    <r>
      <rPr>
        <sz val="11"/>
        <rFont val="宋体"/>
        <charset val="134"/>
      </rPr>
      <t>房产处库里</t>
    </r>
    <r>
      <rPr>
        <sz val="11"/>
        <rFont val="Tahoma"/>
        <charset val="134"/>
      </rPr>
      <t>31.1</t>
    </r>
  </si>
  <si>
    <t>打印室</t>
  </si>
  <si>
    <r>
      <rPr>
        <sz val="11"/>
        <color indexed="8"/>
        <rFont val="宋体"/>
        <charset val="134"/>
      </rPr>
      <t>徐巍华</t>
    </r>
  </si>
  <si>
    <r>
      <rPr>
        <sz val="11"/>
        <rFont val="宋体"/>
        <charset val="134"/>
      </rPr>
      <t>徐巍华</t>
    </r>
  </si>
  <si>
    <r>
      <rPr>
        <sz val="11"/>
        <rFont val="宋体"/>
        <charset val="134"/>
      </rPr>
      <t>徐巍华（临时）</t>
    </r>
  </si>
  <si>
    <r>
      <rPr>
        <sz val="11"/>
        <color indexed="8"/>
        <rFont val="宋体"/>
        <charset val="134"/>
      </rPr>
      <t>陈剑</t>
    </r>
  </si>
  <si>
    <r>
      <rPr>
        <sz val="11"/>
        <rFont val="宋体"/>
        <charset val="134"/>
      </rPr>
      <t>陈剑</t>
    </r>
  </si>
  <si>
    <r>
      <rPr>
        <sz val="11"/>
        <color indexed="8"/>
        <rFont val="宋体"/>
        <charset val="134"/>
      </rPr>
      <t>许超</t>
    </r>
  </si>
  <si>
    <r>
      <rPr>
        <sz val="11"/>
        <rFont val="宋体"/>
        <charset val="134"/>
      </rPr>
      <t>许超</t>
    </r>
  </si>
  <si>
    <r>
      <rPr>
        <sz val="11"/>
        <color indexed="8"/>
        <rFont val="宋体"/>
        <charset val="134"/>
      </rPr>
      <t>周春琳</t>
    </r>
  </si>
  <si>
    <r>
      <rPr>
        <sz val="11"/>
        <rFont val="宋体"/>
        <charset val="134"/>
      </rPr>
      <t>周春琳</t>
    </r>
  </si>
  <si>
    <t>打印间</t>
  </si>
  <si>
    <t>徐巍华（临时）</t>
  </si>
  <si>
    <r>
      <rPr>
        <sz val="11"/>
        <color indexed="8"/>
        <rFont val="宋体"/>
        <charset val="134"/>
      </rPr>
      <t>刘勇</t>
    </r>
  </si>
  <si>
    <r>
      <rPr>
        <sz val="11"/>
        <rFont val="宋体"/>
        <charset val="134"/>
      </rPr>
      <t>刘勇</t>
    </r>
  </si>
  <si>
    <r>
      <rPr>
        <sz val="11"/>
        <color indexed="8"/>
        <rFont val="宋体"/>
        <charset val="134"/>
      </rPr>
      <t>张建明</t>
    </r>
  </si>
  <si>
    <r>
      <rPr>
        <sz val="11"/>
        <rFont val="宋体"/>
        <charset val="134"/>
      </rPr>
      <t>张建明</t>
    </r>
  </si>
  <si>
    <r>
      <rPr>
        <sz val="11"/>
        <color indexed="8"/>
        <rFont val="宋体"/>
        <charset val="134"/>
      </rPr>
      <t>姜伟</t>
    </r>
  </si>
  <si>
    <r>
      <rPr>
        <sz val="11"/>
        <rFont val="宋体"/>
        <charset val="134"/>
      </rPr>
      <t>姜伟</t>
    </r>
  </si>
  <si>
    <r>
      <rPr>
        <sz val="11"/>
        <rFont val="宋体"/>
        <charset val="134"/>
      </rPr>
      <t>胡协和</t>
    </r>
  </si>
  <si>
    <r>
      <rPr>
        <sz val="11"/>
        <rFont val="宋体"/>
        <charset val="134"/>
      </rPr>
      <t>冯冬芹</t>
    </r>
  </si>
  <si>
    <r>
      <rPr>
        <sz val="11"/>
        <color indexed="8"/>
        <rFont val="宋体"/>
        <charset val="134"/>
      </rPr>
      <t>李光</t>
    </r>
  </si>
  <si>
    <r>
      <rPr>
        <sz val="11"/>
        <rFont val="宋体"/>
        <charset val="134"/>
      </rPr>
      <t>李光</t>
    </r>
  </si>
  <si>
    <r>
      <rPr>
        <sz val="11"/>
        <color indexed="8"/>
        <rFont val="宋体"/>
        <charset val="134"/>
      </rPr>
      <t>毛维杰</t>
    </r>
  </si>
  <si>
    <r>
      <rPr>
        <sz val="11"/>
        <rFont val="宋体"/>
        <charset val="134"/>
      </rPr>
      <t>毛维杰</t>
    </r>
  </si>
  <si>
    <r>
      <rPr>
        <sz val="11"/>
        <rFont val="宋体"/>
        <charset val="134"/>
      </rPr>
      <t>张武明</t>
    </r>
  </si>
  <si>
    <r>
      <rPr>
        <sz val="11"/>
        <color indexed="8"/>
        <rFont val="宋体"/>
        <charset val="134"/>
      </rPr>
      <t>吴俊</t>
    </r>
  </si>
  <si>
    <r>
      <rPr>
        <sz val="11"/>
        <rFont val="宋体"/>
        <charset val="134"/>
      </rPr>
      <t>吴俊</t>
    </r>
  </si>
  <si>
    <r>
      <rPr>
        <sz val="11"/>
        <color indexed="8"/>
        <rFont val="宋体"/>
        <charset val="134"/>
      </rPr>
      <t>胡瑞芬</t>
    </r>
  </si>
  <si>
    <r>
      <rPr>
        <sz val="11"/>
        <rFont val="宋体"/>
        <charset val="134"/>
      </rPr>
      <t>胡瑞芬</t>
    </r>
  </si>
  <si>
    <r>
      <rPr>
        <sz val="11"/>
        <color indexed="8"/>
        <rFont val="宋体"/>
        <charset val="134"/>
      </rPr>
      <t>王酉</t>
    </r>
  </si>
  <si>
    <r>
      <rPr>
        <sz val="11"/>
        <rFont val="宋体"/>
        <charset val="134"/>
      </rPr>
      <t>王酉</t>
    </r>
  </si>
  <si>
    <r>
      <rPr>
        <sz val="11"/>
        <color indexed="8"/>
        <rFont val="宋体"/>
        <charset val="134"/>
      </rPr>
      <t>吴维敏</t>
    </r>
  </si>
  <si>
    <r>
      <rPr>
        <sz val="11"/>
        <rFont val="宋体"/>
        <charset val="134"/>
      </rPr>
      <t>吴维敏</t>
    </r>
  </si>
  <si>
    <r>
      <rPr>
        <sz val="11"/>
        <color indexed="8"/>
        <rFont val="宋体"/>
        <charset val="134"/>
      </rPr>
      <t>谢磊</t>
    </r>
  </si>
  <si>
    <r>
      <rPr>
        <sz val="11"/>
        <rFont val="宋体"/>
        <charset val="134"/>
      </rPr>
      <t>谢磊</t>
    </r>
  </si>
  <si>
    <t>吴争光</t>
  </si>
  <si>
    <t>报告厅</t>
  </si>
  <si>
    <r>
      <rPr>
        <sz val="11"/>
        <color indexed="8"/>
        <rFont val="宋体"/>
        <charset val="134"/>
      </rPr>
      <t>老楼</t>
    </r>
  </si>
  <si>
    <t>谢磊</t>
  </si>
  <si>
    <t>王树青</t>
  </si>
  <si>
    <r>
      <rPr>
        <sz val="11"/>
        <rFont val="宋体"/>
        <charset val="134"/>
      </rPr>
      <t>王树青</t>
    </r>
  </si>
  <si>
    <r>
      <rPr>
        <sz val="11"/>
        <color indexed="8"/>
        <rFont val="宋体"/>
        <charset val="134"/>
      </rPr>
      <t>王宁</t>
    </r>
  </si>
  <si>
    <r>
      <rPr>
        <sz val="11"/>
        <rFont val="宋体"/>
        <charset val="134"/>
      </rPr>
      <t>王宁</t>
    </r>
  </si>
  <si>
    <t>许超</t>
  </si>
  <si>
    <r>
      <rPr>
        <sz val="11"/>
        <color indexed="8"/>
        <rFont val="宋体"/>
        <charset val="134"/>
      </rPr>
      <t>新楼</t>
    </r>
  </si>
  <si>
    <t>周建光</t>
  </si>
  <si>
    <r>
      <rPr>
        <sz val="11"/>
        <rFont val="Tahoma"/>
        <charset val="134"/>
      </rPr>
      <t>16</t>
    </r>
    <r>
      <rPr>
        <sz val="11"/>
        <rFont val="宋体"/>
        <charset val="134"/>
      </rPr>
      <t>年归智控所周建光</t>
    </r>
  </si>
  <si>
    <t>张涛</t>
  </si>
  <si>
    <t>牟颖组</t>
  </si>
  <si>
    <t>金伟</t>
  </si>
  <si>
    <t>215/217</t>
  </si>
  <si>
    <t>李娴</t>
  </si>
  <si>
    <t>王成红</t>
  </si>
  <si>
    <t>现在王成红老师在用</t>
  </si>
  <si>
    <t>周春琳</t>
  </si>
  <si>
    <r>
      <rPr>
        <sz val="11"/>
        <rFont val="Tahoma"/>
        <charset val="134"/>
      </rPr>
      <t>16</t>
    </r>
    <r>
      <rPr>
        <sz val="11"/>
        <rFont val="宋体"/>
        <charset val="134"/>
      </rPr>
      <t>年归智控所周春琳</t>
    </r>
  </si>
  <si>
    <r>
      <rPr>
        <sz val="11"/>
        <rFont val="Tahoma"/>
        <charset val="134"/>
      </rPr>
      <t>16</t>
    </r>
    <r>
      <rPr>
        <sz val="11"/>
        <rFont val="宋体"/>
        <charset val="134"/>
      </rPr>
      <t>年归智控所牟颖</t>
    </r>
  </si>
  <si>
    <t>310-1</t>
  </si>
  <si>
    <r>
      <rPr>
        <sz val="11"/>
        <rFont val="Tahoma"/>
        <charset val="134"/>
      </rPr>
      <t>310</t>
    </r>
    <r>
      <rPr>
        <sz val="11"/>
        <rFont val="宋体"/>
        <charset val="134"/>
      </rPr>
      <t>为同一间</t>
    </r>
  </si>
  <si>
    <t>310-2</t>
  </si>
  <si>
    <t>朱秋国</t>
  </si>
  <si>
    <t>仪表所</t>
  </si>
  <si>
    <t>张光新</t>
  </si>
  <si>
    <t>仪表所团队</t>
  </si>
  <si>
    <t>房产处库为111房，</t>
  </si>
  <si>
    <t>杨丽明</t>
  </si>
  <si>
    <t>房产处66.11，隔开一间226</t>
  </si>
  <si>
    <t>张宏建</t>
  </si>
  <si>
    <t>杨江</t>
  </si>
  <si>
    <t>226房产处没有，与224应分隔</t>
  </si>
  <si>
    <t>黄志尧</t>
  </si>
  <si>
    <t>周洪亮</t>
  </si>
  <si>
    <t>房产处只321，隔开一间323</t>
  </si>
  <si>
    <t>黄平捷</t>
  </si>
  <si>
    <t>王保良</t>
  </si>
  <si>
    <t>33.05方房产处只有324房66.11方</t>
  </si>
  <si>
    <t>冀海峰</t>
  </si>
  <si>
    <t>房产处没有326</t>
  </si>
  <si>
    <t>115-1</t>
  </si>
  <si>
    <t>房产处就一个115，5.15方</t>
  </si>
  <si>
    <t>115-2</t>
  </si>
  <si>
    <t>房产处有一个117是19.58方</t>
  </si>
  <si>
    <r>
      <rPr>
        <sz val="11"/>
        <color indexed="8"/>
        <rFont val="宋体"/>
        <charset val="134"/>
      </rPr>
      <t>117</t>
    </r>
    <r>
      <rPr>
        <sz val="11"/>
        <color indexed="8"/>
        <rFont val="宋体"/>
        <charset val="134"/>
      </rPr>
      <t>/</t>
    </r>
    <r>
      <rPr>
        <sz val="11"/>
        <color indexed="8"/>
        <rFont val="宋体"/>
        <charset val="134"/>
      </rPr>
      <t>119</t>
    </r>
  </si>
  <si>
    <t>房产处就一个119房77.72方</t>
  </si>
  <si>
    <t>325/327</t>
  </si>
  <si>
    <t>教十</t>
  </si>
  <si>
    <t>侯迪波</t>
  </si>
  <si>
    <t>17年归仪表所侯迪波</t>
  </si>
  <si>
    <t>2015.7.8重新核对（面积原25）</t>
  </si>
  <si>
    <t>17年1月交钥匙,置换</t>
  </si>
  <si>
    <t>已电话杨老师，钥匙丢让学院处理</t>
  </si>
  <si>
    <t>2025/2026</t>
  </si>
  <si>
    <t>17年归孙老师团队杨春节</t>
  </si>
  <si>
    <t>2015.7.6新加入</t>
  </si>
  <si>
    <t>实验中心</t>
  </si>
  <si>
    <t>公共资源</t>
  </si>
  <si>
    <t>曹峥</t>
  </si>
  <si>
    <t>胡赤鹰</t>
  </si>
  <si>
    <t>仲玉芳</t>
  </si>
  <si>
    <t>月牙楼</t>
  </si>
  <si>
    <t>科研办公室</t>
  </si>
  <si>
    <t>于玲</t>
  </si>
  <si>
    <t>综合办</t>
  </si>
  <si>
    <t>范菊芬</t>
  </si>
  <si>
    <t>档案室</t>
  </si>
  <si>
    <t>杨亮</t>
  </si>
  <si>
    <t>组织人事办</t>
  </si>
  <si>
    <t>朱也也</t>
  </si>
  <si>
    <t>研究生事务</t>
  </si>
  <si>
    <t>黄懿明</t>
  </si>
  <si>
    <t>本科生事务</t>
  </si>
  <si>
    <t>陶安娜</t>
  </si>
  <si>
    <t>本科生资料</t>
  </si>
  <si>
    <t>团委、学生会</t>
  </si>
  <si>
    <t>学院资料室</t>
  </si>
  <si>
    <t>王京</t>
  </si>
  <si>
    <t>值班室</t>
  </si>
  <si>
    <t>赵师傅</t>
  </si>
  <si>
    <t>求是物业 不收费，面积15</t>
  </si>
  <si>
    <t>咖啡吧</t>
  </si>
  <si>
    <t>谢依玲</t>
  </si>
  <si>
    <t>党委办公室</t>
  </si>
  <si>
    <t>丁立促</t>
  </si>
  <si>
    <t>书记办公室</t>
  </si>
  <si>
    <t>引进预留</t>
  </si>
  <si>
    <r>
      <rPr>
        <sz val="11"/>
        <color indexed="8"/>
        <rFont val="宋体"/>
        <charset val="134"/>
      </rPr>
      <t>105</t>
    </r>
    <r>
      <rPr>
        <sz val="11"/>
        <color indexed="8"/>
        <rFont val="宋体"/>
        <charset val="134"/>
      </rPr>
      <t>/107</t>
    </r>
  </si>
  <si>
    <t>教工之家</t>
  </si>
  <si>
    <t>17年起归杨再跃2018.1.4林庆</t>
  </si>
  <si>
    <t>配电间</t>
  </si>
  <si>
    <t>不收费19.32</t>
  </si>
  <si>
    <t>王冬友</t>
  </si>
  <si>
    <t>求是物业 不收费24.02</t>
  </si>
  <si>
    <t>501/503</t>
  </si>
  <si>
    <t>2015.9.15潘惠如取走钥匙</t>
  </si>
  <si>
    <t>熊蓉，原储备用房</t>
  </si>
  <si>
    <t>王建新</t>
  </si>
  <si>
    <t>赛博</t>
  </si>
  <si>
    <r>
      <rPr>
        <sz val="11"/>
        <rFont val="宋体"/>
        <charset val="134"/>
      </rPr>
      <t>房产处库里是</t>
    </r>
    <r>
      <rPr>
        <sz val="11"/>
        <rFont val="Tahoma"/>
        <charset val="134"/>
      </rPr>
      <t>215</t>
    </r>
    <r>
      <rPr>
        <sz val="11"/>
        <rFont val="宋体"/>
        <charset val="134"/>
      </rPr>
      <t>房</t>
    </r>
    <r>
      <rPr>
        <sz val="11"/>
        <rFont val="Tahoma"/>
        <charset val="134"/>
      </rPr>
      <t>2015.7.6</t>
    </r>
    <r>
      <rPr>
        <sz val="11"/>
        <rFont val="宋体"/>
        <charset val="134"/>
      </rPr>
      <t>加入</t>
    </r>
  </si>
  <si>
    <t>总使用面积</t>
  </si>
  <si>
    <r>
      <rPr>
        <sz val="10"/>
        <rFont val="宋体"/>
        <charset val="134"/>
      </rPr>
      <t>姓名</t>
    </r>
  </si>
  <si>
    <r>
      <rPr>
        <sz val="10"/>
        <rFont val="宋体"/>
        <charset val="134"/>
      </rPr>
      <t>单位</t>
    </r>
  </si>
  <si>
    <r>
      <rPr>
        <sz val="10"/>
        <rFont val="宋体"/>
        <charset val="134"/>
      </rPr>
      <t>职称</t>
    </r>
    <r>
      <rPr>
        <sz val="10"/>
        <rFont val="Times New Roman"/>
        <charset val="134"/>
      </rPr>
      <t>2</t>
    </r>
  </si>
  <si>
    <t>核定
建筑面积</t>
  </si>
  <si>
    <t>实际使用面积</t>
  </si>
  <si>
    <t>工控所费用</t>
  </si>
  <si>
    <t>智控所费用</t>
  </si>
  <si>
    <t>仪表所费用</t>
  </si>
  <si>
    <r>
      <rPr>
        <sz val="10"/>
        <rFont val="宋体"/>
        <charset val="134"/>
      </rPr>
      <t>程鹏</t>
    </r>
  </si>
  <si>
    <r>
      <rPr>
        <sz val="10"/>
        <rFont val="宋体"/>
        <charset val="134"/>
      </rPr>
      <t>工控所</t>
    </r>
  </si>
  <si>
    <r>
      <rPr>
        <sz val="10"/>
        <rFont val="宋体"/>
        <charset val="134"/>
      </rPr>
      <t>副高</t>
    </r>
  </si>
  <si>
    <r>
      <rPr>
        <sz val="10"/>
        <rFont val="宋体"/>
        <charset val="134"/>
      </rPr>
      <t>戴华平</t>
    </r>
  </si>
  <si>
    <r>
      <rPr>
        <sz val="10"/>
        <rFont val="宋体"/>
        <charset val="134"/>
      </rPr>
      <t>葛志强</t>
    </r>
  </si>
  <si>
    <r>
      <rPr>
        <sz val="10"/>
        <rFont val="宋体"/>
        <charset val="134"/>
      </rPr>
      <t>李江</t>
    </r>
  </si>
  <si>
    <r>
      <rPr>
        <sz val="10"/>
        <rFont val="宋体"/>
        <charset val="134"/>
      </rPr>
      <t>刘山</t>
    </r>
  </si>
  <si>
    <r>
      <rPr>
        <sz val="10"/>
        <rFont val="宋体"/>
        <charset val="134"/>
      </rPr>
      <t>王智</t>
    </r>
  </si>
  <si>
    <r>
      <rPr>
        <sz val="10"/>
        <rFont val="宋体"/>
        <charset val="134"/>
      </rPr>
      <t>徐正国</t>
    </r>
  </si>
  <si>
    <r>
      <rPr>
        <sz val="10"/>
        <rFont val="宋体"/>
        <charset val="134"/>
      </rPr>
      <t>徐祖华</t>
    </r>
  </si>
  <si>
    <r>
      <rPr>
        <sz val="10"/>
        <rFont val="宋体"/>
        <charset val="134"/>
      </rPr>
      <t>杨秦敏</t>
    </r>
  </si>
  <si>
    <r>
      <rPr>
        <sz val="10"/>
        <rFont val="宋体"/>
        <charset val="134"/>
      </rPr>
      <t>杨再跃</t>
    </r>
  </si>
  <si>
    <r>
      <rPr>
        <sz val="10"/>
        <rFont val="宋体"/>
        <charset val="134"/>
      </rPr>
      <t>章辉</t>
    </r>
  </si>
  <si>
    <r>
      <rPr>
        <sz val="10"/>
        <rFont val="宋体"/>
        <charset val="134"/>
      </rPr>
      <t>赵均</t>
    </r>
  </si>
  <si>
    <r>
      <rPr>
        <sz val="10"/>
        <rFont val="宋体"/>
        <charset val="134"/>
      </rPr>
      <t>赵豫红</t>
    </r>
  </si>
  <si>
    <r>
      <rPr>
        <sz val="10"/>
        <rFont val="宋体"/>
        <charset val="134"/>
      </rPr>
      <t>杨毅</t>
    </r>
  </si>
  <si>
    <r>
      <rPr>
        <sz val="10"/>
        <rFont val="宋体"/>
        <charset val="134"/>
      </rPr>
      <t>陈金水</t>
    </r>
  </si>
  <si>
    <r>
      <rPr>
        <sz val="10"/>
        <rFont val="宋体"/>
        <charset val="134"/>
      </rPr>
      <t>潘刚</t>
    </r>
  </si>
  <si>
    <r>
      <rPr>
        <sz val="10"/>
        <rFont val="宋体"/>
        <charset val="134"/>
      </rPr>
      <t>王建新</t>
    </r>
  </si>
  <si>
    <r>
      <rPr>
        <sz val="10"/>
        <rFont val="宋体"/>
        <charset val="134"/>
      </rPr>
      <t>中级</t>
    </r>
  </si>
  <si>
    <r>
      <rPr>
        <sz val="10"/>
        <rFont val="宋体"/>
        <charset val="134"/>
      </rPr>
      <t>陈积明</t>
    </r>
  </si>
  <si>
    <t>省部2</t>
  </si>
  <si>
    <r>
      <rPr>
        <sz val="10"/>
        <rFont val="宋体"/>
        <charset val="134"/>
      </rPr>
      <t>陈曦</t>
    </r>
  </si>
  <si>
    <r>
      <rPr>
        <sz val="10"/>
        <rFont val="宋体"/>
        <charset val="134"/>
      </rPr>
      <t>正高</t>
    </r>
  </si>
  <si>
    <r>
      <rPr>
        <sz val="10"/>
        <rFont val="宋体"/>
        <charset val="134"/>
      </rPr>
      <t>戴连奎</t>
    </r>
  </si>
  <si>
    <r>
      <rPr>
        <sz val="10"/>
        <rFont val="宋体"/>
        <charset val="134"/>
      </rPr>
      <t>付敏跃</t>
    </r>
  </si>
  <si>
    <t>国千</t>
  </si>
  <si>
    <r>
      <rPr>
        <sz val="10"/>
        <rFont val="宋体"/>
        <charset val="134"/>
      </rPr>
      <t>梁军</t>
    </r>
  </si>
  <si>
    <r>
      <rPr>
        <sz val="10"/>
        <rFont val="宋体"/>
        <charset val="134"/>
      </rPr>
      <t>刘兴高</t>
    </r>
  </si>
  <si>
    <r>
      <rPr>
        <sz val="10"/>
        <rFont val="宋体"/>
        <charset val="134"/>
      </rPr>
      <t>卢建刚</t>
    </r>
  </si>
  <si>
    <r>
      <rPr>
        <sz val="10"/>
        <rFont val="宋体"/>
        <charset val="134"/>
      </rPr>
      <t>邵之江</t>
    </r>
  </si>
  <si>
    <r>
      <rPr>
        <sz val="10"/>
        <rFont val="宋体"/>
        <charset val="134"/>
      </rPr>
      <t>宋春跃</t>
    </r>
  </si>
  <si>
    <r>
      <rPr>
        <sz val="10"/>
        <rFont val="宋体"/>
        <charset val="134"/>
      </rPr>
      <t>宋执环</t>
    </r>
  </si>
  <si>
    <r>
      <rPr>
        <sz val="10"/>
        <rFont val="宋体"/>
        <charset val="134"/>
      </rPr>
      <t>孙优贤</t>
    </r>
  </si>
  <si>
    <t>院士</t>
  </si>
  <si>
    <r>
      <rPr>
        <sz val="10"/>
        <rFont val="宋体"/>
        <charset val="134"/>
      </rPr>
      <t>王慧</t>
    </r>
  </si>
  <si>
    <r>
      <rPr>
        <sz val="10"/>
        <rFont val="宋体"/>
        <charset val="134"/>
      </rPr>
      <t>杨春节</t>
    </r>
  </si>
  <si>
    <r>
      <rPr>
        <sz val="10"/>
        <rFont val="宋体"/>
        <charset val="134"/>
      </rPr>
      <t>朱豫才</t>
    </r>
  </si>
  <si>
    <r>
      <rPr>
        <sz val="10"/>
        <rFont val="宋体"/>
        <charset val="134"/>
      </rPr>
      <t>王文海</t>
    </r>
  </si>
  <si>
    <r>
      <rPr>
        <sz val="10"/>
        <rFont val="宋体"/>
        <charset val="134"/>
      </rPr>
      <t>孙亦军</t>
    </r>
  </si>
  <si>
    <r>
      <rPr>
        <sz val="10"/>
        <rFont val="宋体"/>
        <charset val="134"/>
      </rPr>
      <t>初级</t>
    </r>
  </si>
  <si>
    <r>
      <rPr>
        <sz val="10"/>
        <rFont val="宋体"/>
        <charset val="134"/>
      </rPr>
      <t>林庆</t>
    </r>
  </si>
  <si>
    <r>
      <rPr>
        <sz val="10"/>
        <rFont val="宋体"/>
        <charset val="134"/>
      </rPr>
      <t>牛健</t>
    </r>
  </si>
  <si>
    <r>
      <rPr>
        <sz val="10"/>
        <rFont val="宋体"/>
        <charset val="134"/>
      </rPr>
      <t>王可心</t>
    </r>
  </si>
  <si>
    <r>
      <rPr>
        <sz val="10"/>
        <rFont val="宋体"/>
        <charset val="134"/>
      </rPr>
      <t>吴平</t>
    </r>
  </si>
  <si>
    <r>
      <rPr>
        <sz val="10"/>
        <rFont val="宋体"/>
        <charset val="134"/>
      </rPr>
      <t>何建平（陈）</t>
    </r>
  </si>
  <si>
    <t>博后</t>
  </si>
  <si>
    <r>
      <rPr>
        <sz val="10"/>
        <rFont val="宋体"/>
        <charset val="134"/>
      </rPr>
      <t>纪彭</t>
    </r>
  </si>
  <si>
    <r>
      <rPr>
        <sz val="10"/>
        <rFont val="宋体"/>
        <charset val="134"/>
      </rPr>
      <t>蒋鹏飞</t>
    </r>
  </si>
  <si>
    <r>
      <rPr>
        <sz val="10"/>
        <rFont val="宋体"/>
        <charset val="134"/>
      </rPr>
      <t>莫磊（孙）</t>
    </r>
  </si>
  <si>
    <r>
      <rPr>
        <sz val="10"/>
        <rFont val="宋体"/>
        <charset val="134"/>
      </rPr>
      <t>沈玉玲（孙）</t>
    </r>
  </si>
  <si>
    <r>
      <rPr>
        <sz val="10"/>
        <rFont val="宋体"/>
        <charset val="134"/>
      </rPr>
      <t>赵春晖</t>
    </r>
  </si>
  <si>
    <r>
      <rPr>
        <sz val="10"/>
        <rFont val="宋体"/>
        <charset val="134"/>
      </rPr>
      <t>姜伟</t>
    </r>
  </si>
  <si>
    <r>
      <rPr>
        <sz val="10"/>
        <rFont val="宋体"/>
        <charset val="134"/>
      </rPr>
      <t>智控所</t>
    </r>
  </si>
  <si>
    <r>
      <rPr>
        <sz val="10"/>
        <rFont val="宋体"/>
        <charset val="134"/>
      </rPr>
      <t>刘勇</t>
    </r>
  </si>
  <si>
    <r>
      <rPr>
        <sz val="10"/>
        <rFont val="宋体"/>
        <charset val="134"/>
      </rPr>
      <t>吴维敏</t>
    </r>
  </si>
  <si>
    <r>
      <rPr>
        <sz val="10"/>
        <rFont val="宋体"/>
        <charset val="134"/>
      </rPr>
      <t>谢磊</t>
    </r>
  </si>
  <si>
    <r>
      <rPr>
        <sz val="10"/>
        <rFont val="宋体"/>
        <charset val="134"/>
      </rPr>
      <t>徐巍华</t>
    </r>
  </si>
  <si>
    <r>
      <rPr>
        <sz val="10"/>
        <rFont val="宋体"/>
        <charset val="134"/>
      </rPr>
      <t>张建明</t>
    </r>
  </si>
  <si>
    <r>
      <rPr>
        <sz val="10"/>
        <rFont val="宋体"/>
        <charset val="134"/>
      </rPr>
      <t>张涛</t>
    </r>
  </si>
  <si>
    <r>
      <rPr>
        <sz val="10"/>
        <rFont val="宋体"/>
        <charset val="134"/>
      </rPr>
      <t>张武明</t>
    </r>
  </si>
  <si>
    <r>
      <rPr>
        <sz val="10"/>
        <rFont val="宋体"/>
        <charset val="134"/>
      </rPr>
      <t>江辉</t>
    </r>
  </si>
  <si>
    <r>
      <rPr>
        <sz val="10"/>
        <rFont val="宋体"/>
        <charset val="134"/>
      </rPr>
      <t>李鸿亮</t>
    </r>
  </si>
  <si>
    <r>
      <rPr>
        <sz val="10"/>
        <rFont val="宋体"/>
        <charset val="134"/>
      </rPr>
      <t>古勇</t>
    </r>
  </si>
  <si>
    <r>
      <rPr>
        <sz val="10"/>
        <rFont val="宋体"/>
        <charset val="134"/>
      </rPr>
      <t>俞海斌</t>
    </r>
  </si>
  <si>
    <r>
      <rPr>
        <sz val="10"/>
        <rFont val="宋体"/>
        <charset val="134"/>
      </rPr>
      <t>张泉灵</t>
    </r>
  </si>
  <si>
    <r>
      <rPr>
        <sz val="10"/>
        <rFont val="宋体"/>
        <charset val="134"/>
      </rPr>
      <t>金伟</t>
    </r>
  </si>
  <si>
    <r>
      <rPr>
        <sz val="10"/>
        <rFont val="宋体"/>
        <charset val="134"/>
      </rPr>
      <t>廖启文</t>
    </r>
  </si>
  <si>
    <r>
      <rPr>
        <sz val="10"/>
        <rFont val="宋体"/>
        <charset val="134"/>
      </rPr>
      <t>施一明</t>
    </r>
  </si>
  <si>
    <r>
      <rPr>
        <sz val="10"/>
        <rFont val="宋体"/>
        <charset val="134"/>
      </rPr>
      <t>章全</t>
    </r>
  </si>
  <si>
    <r>
      <rPr>
        <sz val="10"/>
        <rFont val="宋体"/>
        <charset val="134"/>
      </rPr>
      <t>潘再生</t>
    </r>
  </si>
  <si>
    <r>
      <rPr>
        <sz val="10"/>
        <rFont val="宋体"/>
        <charset val="134"/>
      </rPr>
      <t>王为民</t>
    </r>
  </si>
  <si>
    <r>
      <rPr>
        <sz val="10"/>
        <rFont val="宋体"/>
        <charset val="134"/>
      </rPr>
      <t>袁剑蓉</t>
    </r>
  </si>
  <si>
    <r>
      <rPr>
        <sz val="10"/>
        <rFont val="宋体"/>
        <charset val="134"/>
      </rPr>
      <t>周春琳</t>
    </r>
  </si>
  <si>
    <r>
      <rPr>
        <sz val="10"/>
        <rFont val="宋体"/>
        <charset val="134"/>
      </rPr>
      <t>陈剑</t>
    </r>
  </si>
  <si>
    <r>
      <rPr>
        <sz val="10"/>
        <rFont val="宋体"/>
        <charset val="134"/>
      </rPr>
      <t>褚健</t>
    </r>
  </si>
  <si>
    <t>省部1</t>
  </si>
  <si>
    <r>
      <rPr>
        <sz val="10"/>
        <rFont val="宋体"/>
        <charset val="134"/>
      </rPr>
      <t>冯冬芹</t>
    </r>
  </si>
  <si>
    <r>
      <rPr>
        <sz val="10"/>
        <rFont val="宋体"/>
        <charset val="134"/>
      </rPr>
      <t>李光</t>
    </r>
  </si>
  <si>
    <r>
      <rPr>
        <sz val="10"/>
        <rFont val="宋体"/>
        <charset val="134"/>
      </rPr>
      <t>毛维杰</t>
    </r>
  </si>
  <si>
    <r>
      <rPr>
        <sz val="10"/>
        <rFont val="宋体"/>
        <charset val="134"/>
      </rPr>
      <t>牟颖</t>
    </r>
  </si>
  <si>
    <r>
      <rPr>
        <sz val="10"/>
        <rFont val="宋体"/>
        <charset val="134"/>
      </rPr>
      <t>荣冈</t>
    </r>
  </si>
  <si>
    <r>
      <rPr>
        <sz val="10"/>
        <rFont val="宋体"/>
        <charset val="134"/>
      </rPr>
      <t>苏宏业</t>
    </r>
  </si>
  <si>
    <r>
      <rPr>
        <sz val="10"/>
        <rFont val="宋体"/>
        <charset val="134"/>
      </rPr>
      <t>王宁</t>
    </r>
  </si>
  <si>
    <r>
      <rPr>
        <sz val="10"/>
        <rFont val="宋体"/>
        <charset val="134"/>
      </rPr>
      <t>吴俊</t>
    </r>
  </si>
  <si>
    <r>
      <rPr>
        <sz val="10"/>
        <rFont val="宋体"/>
        <charset val="134"/>
      </rPr>
      <t>熊蓉</t>
    </r>
  </si>
  <si>
    <r>
      <rPr>
        <sz val="10"/>
        <rFont val="宋体"/>
        <charset val="134"/>
      </rPr>
      <t>周建光</t>
    </r>
  </si>
  <si>
    <r>
      <rPr>
        <sz val="10"/>
        <rFont val="宋体"/>
        <charset val="134"/>
      </rPr>
      <t>金建祥</t>
    </r>
  </si>
  <si>
    <r>
      <rPr>
        <sz val="10"/>
        <rFont val="宋体"/>
        <charset val="134"/>
      </rPr>
      <t>金晓明</t>
    </r>
  </si>
  <si>
    <r>
      <rPr>
        <sz val="10"/>
        <rFont val="宋体"/>
        <charset val="134"/>
      </rPr>
      <t>黄文君</t>
    </r>
  </si>
  <si>
    <r>
      <rPr>
        <sz val="10"/>
        <rFont val="宋体"/>
        <charset val="134"/>
      </rPr>
      <t>胡协和</t>
    </r>
  </si>
  <si>
    <r>
      <rPr>
        <sz val="10"/>
        <rFont val="宋体"/>
        <charset val="134"/>
      </rPr>
      <t>黄炳强（苏）</t>
    </r>
  </si>
  <si>
    <r>
      <rPr>
        <sz val="10"/>
        <rFont val="宋体"/>
        <charset val="134"/>
      </rPr>
      <t>李修亮</t>
    </r>
  </si>
  <si>
    <r>
      <rPr>
        <sz val="10"/>
        <rFont val="宋体"/>
        <charset val="134"/>
      </rPr>
      <t>刘之涛</t>
    </r>
  </si>
  <si>
    <r>
      <rPr>
        <sz val="10"/>
        <rFont val="宋体"/>
        <charset val="134"/>
      </rPr>
      <t>王酉</t>
    </r>
  </si>
  <si>
    <r>
      <rPr>
        <sz val="10"/>
        <rFont val="宋体"/>
        <charset val="134"/>
      </rPr>
      <t>吴争光</t>
    </r>
  </si>
  <si>
    <r>
      <rPr>
        <sz val="10"/>
        <rFont val="宋体"/>
        <charset val="134"/>
      </rPr>
      <t>胡瑞芬</t>
    </r>
  </si>
  <si>
    <r>
      <rPr>
        <sz val="10"/>
        <rFont val="宋体"/>
        <charset val="134"/>
      </rPr>
      <t>邢艺凡（褚）</t>
    </r>
  </si>
  <si>
    <r>
      <rPr>
        <sz val="10"/>
        <rFont val="宋体"/>
        <charset val="134"/>
      </rPr>
      <t>许超</t>
    </r>
  </si>
  <si>
    <r>
      <rPr>
        <sz val="10"/>
        <rFont val="宋体"/>
        <charset val="134"/>
      </rPr>
      <t>朱秋国</t>
    </r>
  </si>
  <si>
    <r>
      <rPr>
        <sz val="10"/>
        <rFont val="宋体"/>
        <charset val="134"/>
      </rPr>
      <t>金钦汉</t>
    </r>
  </si>
  <si>
    <r>
      <rPr>
        <sz val="10"/>
        <rFont val="宋体"/>
        <charset val="134"/>
      </rPr>
      <t>冯毅萍</t>
    </r>
  </si>
  <si>
    <r>
      <rPr>
        <sz val="10"/>
        <rFont val="宋体"/>
        <charset val="134"/>
      </rPr>
      <t>侯迪波</t>
    </r>
  </si>
  <si>
    <r>
      <rPr>
        <sz val="10"/>
        <rFont val="宋体"/>
        <charset val="134"/>
      </rPr>
      <t>仪表所</t>
    </r>
  </si>
  <si>
    <r>
      <rPr>
        <sz val="10"/>
        <rFont val="宋体"/>
        <charset val="134"/>
      </rPr>
      <t>黄平捷</t>
    </r>
  </si>
  <si>
    <r>
      <rPr>
        <sz val="10"/>
        <rFont val="宋体"/>
        <charset val="134"/>
      </rPr>
      <t>冀海峰</t>
    </r>
  </si>
  <si>
    <r>
      <rPr>
        <sz val="10"/>
        <rFont val="宋体"/>
        <charset val="134"/>
      </rPr>
      <t>王保良</t>
    </r>
  </si>
  <si>
    <r>
      <rPr>
        <sz val="10"/>
        <rFont val="宋体"/>
        <charset val="134"/>
      </rPr>
      <t>杨江</t>
    </r>
  </si>
  <si>
    <r>
      <rPr>
        <sz val="10"/>
        <rFont val="宋体"/>
        <charset val="134"/>
      </rPr>
      <t>周洪亮</t>
    </r>
  </si>
  <si>
    <r>
      <rPr>
        <sz val="10"/>
        <rFont val="宋体"/>
        <charset val="134"/>
      </rPr>
      <t>杨丽明</t>
    </r>
  </si>
  <si>
    <r>
      <rPr>
        <sz val="10"/>
        <rFont val="宋体"/>
        <charset val="134"/>
      </rPr>
      <t>黄志尧</t>
    </r>
  </si>
  <si>
    <r>
      <rPr>
        <sz val="10"/>
        <rFont val="宋体"/>
        <charset val="134"/>
      </rPr>
      <t>张光新</t>
    </r>
  </si>
  <si>
    <r>
      <rPr>
        <sz val="10"/>
        <rFont val="宋体"/>
        <charset val="134"/>
      </rPr>
      <t>张宏建</t>
    </r>
  </si>
  <si>
    <r>
      <rPr>
        <sz val="10"/>
        <rFont val="宋体"/>
        <charset val="134"/>
      </rPr>
      <t>周泽魁</t>
    </r>
  </si>
  <si>
    <r>
      <rPr>
        <sz val="10"/>
        <color indexed="10"/>
        <rFont val="宋体"/>
        <charset val="134"/>
      </rPr>
      <t>杜树新</t>
    </r>
  </si>
  <si>
    <r>
      <rPr>
        <sz val="10"/>
        <color indexed="10"/>
        <rFont val="宋体"/>
        <charset val="134"/>
      </rPr>
      <t>高福荣</t>
    </r>
  </si>
  <si>
    <r>
      <rPr>
        <sz val="10"/>
        <color indexed="10"/>
        <rFont val="宋体"/>
        <charset val="134"/>
      </rPr>
      <t>李平</t>
    </r>
  </si>
  <si>
    <r>
      <rPr>
        <sz val="10"/>
        <color indexed="10"/>
        <rFont val="宋体"/>
        <charset val="134"/>
      </rPr>
      <t>马龙华</t>
    </r>
  </si>
  <si>
    <r>
      <rPr>
        <sz val="10"/>
        <color indexed="10"/>
        <rFont val="宋体"/>
        <charset val="134"/>
      </rPr>
      <t>沈国江</t>
    </r>
  </si>
  <si>
    <r>
      <rPr>
        <sz val="10"/>
        <color indexed="10"/>
        <rFont val="宋体"/>
        <charset val="134"/>
      </rPr>
      <t>沈学民</t>
    </r>
  </si>
  <si>
    <r>
      <rPr>
        <sz val="10"/>
        <color indexed="10"/>
        <rFont val="宋体"/>
        <charset val="134"/>
      </rPr>
      <t>王庆国</t>
    </r>
  </si>
  <si>
    <r>
      <rPr>
        <sz val="10"/>
        <color indexed="10"/>
        <rFont val="宋体"/>
        <charset val="134"/>
      </rPr>
      <t>吴铁军</t>
    </r>
  </si>
  <si>
    <t>周立芳</t>
  </si>
  <si>
    <t>LT Bigler</t>
  </si>
  <si>
    <t>游劲阳</t>
  </si>
  <si>
    <t>所缴费用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</si>
</sst>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);[Red]\(0.0\)"/>
    <numFmt numFmtId="177" formatCode="0.00_ "/>
  </numFmts>
  <fonts count="38">
    <font>
      <sz val="10"/>
      <name val="宋体"/>
      <charset val="134"/>
    </font>
    <font>
      <sz val="10"/>
      <name val="Times New Roman"/>
      <charset val="134"/>
    </font>
    <font>
      <sz val="10"/>
      <color indexed="10"/>
      <name val="Times New Roman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indexed="36"/>
      <name val="宋体"/>
      <charset val="134"/>
    </font>
    <font>
      <sz val="11"/>
      <color indexed="36"/>
      <name val="Tahoma"/>
      <charset val="134"/>
    </font>
    <font>
      <sz val="11"/>
      <color indexed="10"/>
      <name val="Tahoma"/>
      <charset val="134"/>
    </font>
    <font>
      <sz val="11"/>
      <name val="Tahoma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0.5"/>
      <name val="宋体"/>
      <charset val="134"/>
    </font>
    <font>
      <sz val="11"/>
      <color rgb="FFFF0000"/>
      <name val="宋体"/>
      <charset val="134"/>
    </font>
    <font>
      <sz val="11"/>
      <color indexed="8"/>
      <name val="Tahoma"/>
      <charset val="134"/>
    </font>
    <font>
      <sz val="11"/>
      <color rgb="FFFF0000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2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32" borderId="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24" borderId="7" applyNumberFormat="0" applyFon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5" fillId="19" borderId="4" applyNumberFormat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</cellStyleXfs>
  <cellXfs count="1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177" fontId="1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76" fontId="0" fillId="0" borderId="0" xfId="0" applyNumberFormat="1" applyFont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14" fillId="2" borderId="0" xfId="0" applyFont="1" applyFill="1"/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ZJUZGX\AppData\Roaming\Foxmail7\Temp-6560-20161116112117\2015&#24180;&#21024;&#25481;&#30340;&#20154;&#2159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U1">
            <v>10</v>
          </cell>
        </row>
        <row r="2">
          <cell r="U2">
            <v>10</v>
          </cell>
        </row>
        <row r="3">
          <cell r="U3">
            <v>3.14326930377344</v>
          </cell>
        </row>
        <row r="4">
          <cell r="U4">
            <v>11.28</v>
          </cell>
        </row>
        <row r="5">
          <cell r="U5">
            <v>0</v>
          </cell>
        </row>
        <row r="6">
          <cell r="U6">
            <v>0</v>
          </cell>
        </row>
        <row r="7">
          <cell r="U7">
            <v>5.64</v>
          </cell>
        </row>
        <row r="8">
          <cell r="U8">
            <v>0</v>
          </cell>
        </row>
        <row r="9">
          <cell r="U9">
            <v>15</v>
          </cell>
        </row>
        <row r="10">
          <cell r="U10">
            <v>10</v>
          </cell>
        </row>
        <row r="11">
          <cell r="U11">
            <v>15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292"/>
  <sheetViews>
    <sheetView workbookViewId="0">
      <pane xSplit="1" ySplit="1" topLeftCell="B2" activePane="bottomRight" state="frozen"/>
      <selection/>
      <selection pane="topRight"/>
      <selection pane="bottomLeft"/>
      <selection pane="bottomRight" activeCell="L1" sqref="A$1:K$1048576 A$1:K$1048576 A$1:K$1048576 A$1:K$1048576 A$1:K$1048576 L$1:L$1048576 L$1:L$1048576"/>
    </sheetView>
  </sheetViews>
  <sheetFormatPr defaultColWidth="24.7142857142857" defaultRowHeight="12"/>
  <cols>
    <col min="1" max="1" width="5.42857142857143" style="37" customWidth="1"/>
    <col min="2" max="2" width="13.8571428571429" style="38" customWidth="1"/>
    <col min="3" max="3" width="11" style="38" customWidth="1"/>
    <col min="4" max="4" width="9.71428571428571" style="38" customWidth="1"/>
    <col min="5" max="5" width="13" style="39" customWidth="1"/>
    <col min="6" max="6" width="16" style="38" customWidth="1"/>
    <col min="7" max="7" width="5.57142857142857" style="40" customWidth="1"/>
    <col min="8" max="8" width="9.85714285714286" style="38" customWidth="1"/>
    <col min="9" max="9" width="12.5714285714286" style="38" customWidth="1"/>
    <col min="10" max="10" width="11.4285714285714" style="39" customWidth="1"/>
    <col min="11" max="11" width="5.28571428571429" style="39" customWidth="1"/>
    <col min="12" max="12" width="12.8571428571429" style="38" customWidth="1"/>
    <col min="13" max="13" width="34.2857142857143" style="39" customWidth="1"/>
    <col min="14" max="14" width="22.7142857142857" style="38" customWidth="1"/>
    <col min="15" max="233" width="24.7142857142857" style="41"/>
    <col min="234" max="234" width="7.14285714285714" style="41" customWidth="1"/>
    <col min="235" max="235" width="9.85714285714286" style="41" customWidth="1"/>
    <col min="236" max="236" width="10.5714285714286" style="41" customWidth="1"/>
    <col min="237" max="237" width="22.1428571428571" style="41" customWidth="1"/>
    <col min="238" max="238" width="18" style="41" customWidth="1"/>
    <col min="239" max="239" width="19.4285714285714" style="41" customWidth="1"/>
    <col min="240" max="240" width="10.2857142857143" style="41" customWidth="1"/>
    <col min="241" max="241" width="11.5714285714286" style="41" customWidth="1"/>
    <col min="242" max="242" width="12.4285714285714" style="41" customWidth="1"/>
    <col min="243" max="16384" width="24.7142857142857" style="41"/>
  </cols>
  <sheetData>
    <row r="1" s="28" customFormat="1" ht="30" customHeight="1" spans="1:14">
      <c r="A1" s="42" t="s">
        <v>0</v>
      </c>
      <c r="B1" s="43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4" t="s">
        <v>6</v>
      </c>
      <c r="H1" s="44" t="s">
        <v>7</v>
      </c>
      <c r="I1" s="44" t="s">
        <v>8</v>
      </c>
      <c r="J1" s="44" t="s">
        <v>9</v>
      </c>
      <c r="K1" s="44" t="s">
        <v>10</v>
      </c>
      <c r="L1" s="44" t="s">
        <v>11</v>
      </c>
      <c r="M1" s="44" t="s">
        <v>12</v>
      </c>
      <c r="N1" s="44" t="s">
        <v>13</v>
      </c>
    </row>
    <row r="2" s="29" customFormat="1" ht="15.75" customHeight="1" spans="1:14">
      <c r="A2" s="45">
        <v>1</v>
      </c>
      <c r="B2" s="46" t="s">
        <v>14</v>
      </c>
      <c r="C2" s="25" t="s">
        <v>15</v>
      </c>
      <c r="D2" s="25">
        <v>29.24</v>
      </c>
      <c r="E2" s="47" t="s">
        <v>16</v>
      </c>
      <c r="F2" s="25" t="s">
        <v>17</v>
      </c>
      <c r="G2" s="48" t="s">
        <v>18</v>
      </c>
      <c r="H2" s="25" t="s">
        <v>19</v>
      </c>
      <c r="I2" s="47" t="s">
        <v>20</v>
      </c>
      <c r="J2" s="47" t="s">
        <v>21</v>
      </c>
      <c r="K2" s="47"/>
      <c r="L2" s="47" t="s">
        <v>22</v>
      </c>
      <c r="M2" s="47" t="s">
        <v>23</v>
      </c>
      <c r="N2" s="25" t="s">
        <v>24</v>
      </c>
    </row>
    <row r="3" s="29" customFormat="1" ht="15.75" customHeight="1" spans="1:14">
      <c r="A3" s="45">
        <v>2</v>
      </c>
      <c r="B3" s="46" t="s">
        <v>25</v>
      </c>
      <c r="C3" s="25" t="s">
        <v>15</v>
      </c>
      <c r="D3" s="25">
        <v>29.5</v>
      </c>
      <c r="E3" s="47" t="s">
        <v>16</v>
      </c>
      <c r="F3" s="25" t="s">
        <v>17</v>
      </c>
      <c r="G3" s="48" t="s">
        <v>18</v>
      </c>
      <c r="H3" s="25" t="s">
        <v>19</v>
      </c>
      <c r="I3" s="47" t="s">
        <v>20</v>
      </c>
      <c r="J3" s="47" t="s">
        <v>19</v>
      </c>
      <c r="K3" s="47"/>
      <c r="L3" s="47" t="s">
        <v>20</v>
      </c>
      <c r="M3" s="47" t="s">
        <v>26</v>
      </c>
      <c r="N3" s="25"/>
    </row>
    <row r="4" s="29" customFormat="1" ht="15.75" customHeight="1" spans="1:14">
      <c r="A4" s="45">
        <v>3</v>
      </c>
      <c r="B4" s="46">
        <v>107</v>
      </c>
      <c r="C4" s="25" t="s">
        <v>15</v>
      </c>
      <c r="D4" s="49">
        <v>140.02</v>
      </c>
      <c r="E4" s="47" t="s">
        <v>16</v>
      </c>
      <c r="F4" s="25" t="s">
        <v>17</v>
      </c>
      <c r="G4" s="48" t="s">
        <v>18</v>
      </c>
      <c r="H4" s="25" t="s">
        <v>27</v>
      </c>
      <c r="I4" s="25" t="s">
        <v>22</v>
      </c>
      <c r="J4" s="47" t="s">
        <v>28</v>
      </c>
      <c r="K4" s="47"/>
      <c r="L4" s="47" t="s">
        <v>22</v>
      </c>
      <c r="M4" s="69"/>
      <c r="N4" s="51" t="s">
        <v>29</v>
      </c>
    </row>
    <row r="5" s="29" customFormat="1" ht="15.75" customHeight="1" spans="1:14">
      <c r="A5" s="45">
        <v>4</v>
      </c>
      <c r="B5" s="46">
        <v>123</v>
      </c>
      <c r="C5" s="25" t="s">
        <v>15</v>
      </c>
      <c r="D5" s="25">
        <v>77.72</v>
      </c>
      <c r="E5" s="47" t="s">
        <v>16</v>
      </c>
      <c r="F5" s="25" t="s">
        <v>17</v>
      </c>
      <c r="G5" s="48" t="s">
        <v>18</v>
      </c>
      <c r="H5" s="25" t="s">
        <v>30</v>
      </c>
      <c r="I5" s="25" t="s">
        <v>22</v>
      </c>
      <c r="J5" s="47"/>
      <c r="K5" s="47"/>
      <c r="L5" s="47" t="s">
        <v>22</v>
      </c>
      <c r="M5" s="47"/>
      <c r="N5" s="25"/>
    </row>
    <row r="6" s="29" customFormat="1" ht="15.75" customHeight="1" spans="1:14">
      <c r="A6" s="45">
        <v>5</v>
      </c>
      <c r="B6" s="46">
        <v>127</v>
      </c>
      <c r="C6" s="25" t="s">
        <v>15</v>
      </c>
      <c r="D6" s="25">
        <v>77.72</v>
      </c>
      <c r="E6" s="47" t="s">
        <v>16</v>
      </c>
      <c r="F6" s="25" t="s">
        <v>17</v>
      </c>
      <c r="G6" s="48" t="s">
        <v>18</v>
      </c>
      <c r="H6" s="25" t="s">
        <v>30</v>
      </c>
      <c r="I6" s="25" t="s">
        <v>22</v>
      </c>
      <c r="J6" s="47"/>
      <c r="K6" s="47"/>
      <c r="L6" s="47" t="s">
        <v>22</v>
      </c>
      <c r="M6" s="47"/>
      <c r="N6" s="25"/>
    </row>
    <row r="7" s="29" customFormat="1" ht="13.5" spans="1:14">
      <c r="A7" s="45">
        <v>6</v>
      </c>
      <c r="B7" s="46">
        <v>218</v>
      </c>
      <c r="C7" s="25" t="s">
        <v>15</v>
      </c>
      <c r="D7" s="25">
        <v>43.57</v>
      </c>
      <c r="E7" s="47" t="s">
        <v>16</v>
      </c>
      <c r="F7" s="25" t="s">
        <v>17</v>
      </c>
      <c r="G7" s="48" t="s">
        <v>18</v>
      </c>
      <c r="H7" s="25" t="s">
        <v>31</v>
      </c>
      <c r="I7" s="25" t="s">
        <v>32</v>
      </c>
      <c r="J7" s="47"/>
      <c r="K7" s="47"/>
      <c r="L7" s="47" t="s">
        <v>32</v>
      </c>
      <c r="M7" s="47"/>
      <c r="N7" s="25"/>
    </row>
    <row r="8" s="29" customFormat="1" ht="15.75" customHeight="1" spans="1:14">
      <c r="A8" s="45">
        <v>7</v>
      </c>
      <c r="B8" s="46">
        <v>223</v>
      </c>
      <c r="C8" s="25" t="s">
        <v>15</v>
      </c>
      <c r="D8" s="25">
        <v>77.72</v>
      </c>
      <c r="E8" s="47" t="s">
        <v>16</v>
      </c>
      <c r="F8" s="25" t="s">
        <v>33</v>
      </c>
      <c r="G8" s="48" t="s">
        <v>18</v>
      </c>
      <c r="H8" s="25" t="s">
        <v>34</v>
      </c>
      <c r="I8" s="25" t="s">
        <v>34</v>
      </c>
      <c r="J8" s="47"/>
      <c r="K8" s="47"/>
      <c r="L8" s="47" t="s">
        <v>34</v>
      </c>
      <c r="M8" s="47" t="s">
        <v>35</v>
      </c>
      <c r="N8" s="25"/>
    </row>
    <row r="9" s="29" customFormat="1" ht="15.75" customHeight="1" spans="1:14">
      <c r="A9" s="45">
        <v>8</v>
      </c>
      <c r="B9" s="46">
        <v>229</v>
      </c>
      <c r="C9" s="25" t="s">
        <v>15</v>
      </c>
      <c r="D9" s="25">
        <v>77.72</v>
      </c>
      <c r="E9" s="47" t="s">
        <v>16</v>
      </c>
      <c r="F9" s="25" t="s">
        <v>33</v>
      </c>
      <c r="G9" s="48" t="s">
        <v>18</v>
      </c>
      <c r="H9" s="25" t="s">
        <v>30</v>
      </c>
      <c r="I9" s="25" t="s">
        <v>22</v>
      </c>
      <c r="J9" s="47"/>
      <c r="K9" s="47"/>
      <c r="L9" s="47" t="s">
        <v>22</v>
      </c>
      <c r="M9" s="47"/>
      <c r="N9" s="25"/>
    </row>
    <row r="10" s="29" customFormat="1" ht="15.75" customHeight="1" spans="1:14">
      <c r="A10" s="45">
        <v>9</v>
      </c>
      <c r="B10" s="46">
        <v>233</v>
      </c>
      <c r="C10" s="25" t="s">
        <v>15</v>
      </c>
      <c r="D10" s="25">
        <v>77.72</v>
      </c>
      <c r="E10" s="47" t="s">
        <v>16</v>
      </c>
      <c r="F10" s="25" t="s">
        <v>17</v>
      </c>
      <c r="G10" s="48" t="s">
        <v>18</v>
      </c>
      <c r="H10" s="25" t="s">
        <v>30</v>
      </c>
      <c r="I10" s="25" t="s">
        <v>22</v>
      </c>
      <c r="J10" s="47"/>
      <c r="K10" s="47"/>
      <c r="L10" s="47" t="s">
        <v>22</v>
      </c>
      <c r="M10" s="47"/>
      <c r="N10" s="25"/>
    </row>
    <row r="11" s="29" customFormat="1" ht="15.75" customHeight="1" spans="1:14">
      <c r="A11" s="45">
        <v>10</v>
      </c>
      <c r="B11" s="46">
        <v>234</v>
      </c>
      <c r="C11" s="25" t="s">
        <v>15</v>
      </c>
      <c r="D11" s="25">
        <v>54.84</v>
      </c>
      <c r="E11" s="47" t="s">
        <v>16</v>
      </c>
      <c r="F11" s="25" t="s">
        <v>17</v>
      </c>
      <c r="G11" s="48" t="s">
        <v>18</v>
      </c>
      <c r="H11" s="25" t="s">
        <v>30</v>
      </c>
      <c r="I11" s="25" t="s">
        <v>22</v>
      </c>
      <c r="J11" s="47"/>
      <c r="K11" s="47"/>
      <c r="L11" s="47" t="s">
        <v>22</v>
      </c>
      <c r="M11" s="47"/>
      <c r="N11" s="25"/>
    </row>
    <row r="12" s="29" customFormat="1" ht="15.75" hidden="1" customHeight="1" spans="1:14">
      <c r="A12" s="45">
        <v>11</v>
      </c>
      <c r="B12" s="50">
        <v>307</v>
      </c>
      <c r="C12" s="51" t="s">
        <v>15</v>
      </c>
      <c r="D12" s="51">
        <v>140.02</v>
      </c>
      <c r="E12" s="52" t="s">
        <v>36</v>
      </c>
      <c r="F12" s="53" t="s">
        <v>37</v>
      </c>
      <c r="G12" s="51" t="s">
        <v>38</v>
      </c>
      <c r="H12" s="51" t="s">
        <v>39</v>
      </c>
      <c r="I12" s="51" t="s">
        <v>22</v>
      </c>
      <c r="J12" s="52"/>
      <c r="K12" s="52"/>
      <c r="L12" s="47"/>
      <c r="M12" s="52"/>
      <c r="N12" s="51"/>
    </row>
    <row r="13" s="30" customFormat="1" ht="15.75" customHeight="1" spans="1:14">
      <c r="A13" s="45">
        <v>12</v>
      </c>
      <c r="B13" s="46">
        <v>402</v>
      </c>
      <c r="C13" s="25" t="s">
        <v>15</v>
      </c>
      <c r="D13" s="25">
        <v>42.52</v>
      </c>
      <c r="E13" s="47" t="s">
        <v>16</v>
      </c>
      <c r="F13" s="25" t="s">
        <v>33</v>
      </c>
      <c r="G13" s="48" t="s">
        <v>18</v>
      </c>
      <c r="H13" s="25" t="s">
        <v>28</v>
      </c>
      <c r="I13" s="25" t="s">
        <v>22</v>
      </c>
      <c r="J13" s="47"/>
      <c r="K13" s="47"/>
      <c r="L13" s="47" t="s">
        <v>22</v>
      </c>
      <c r="M13" s="47" t="s">
        <v>40</v>
      </c>
      <c r="N13" s="25"/>
    </row>
    <row r="14" s="29" customFormat="1" ht="15.75" customHeight="1" spans="1:14">
      <c r="A14" s="45">
        <v>13</v>
      </c>
      <c r="B14" s="46">
        <v>407</v>
      </c>
      <c r="C14" s="25" t="s">
        <v>15</v>
      </c>
      <c r="D14" s="25">
        <v>140.02</v>
      </c>
      <c r="E14" s="47" t="s">
        <v>16</v>
      </c>
      <c r="F14" s="25" t="s">
        <v>17</v>
      </c>
      <c r="G14" s="48" t="s">
        <v>18</v>
      </c>
      <c r="H14" s="25" t="s">
        <v>41</v>
      </c>
      <c r="I14" s="25" t="s">
        <v>42</v>
      </c>
      <c r="J14" s="47"/>
      <c r="K14" s="47"/>
      <c r="L14" s="47" t="s">
        <v>42</v>
      </c>
      <c r="M14" s="47" t="s">
        <v>43</v>
      </c>
      <c r="N14" s="25"/>
    </row>
    <row r="15" s="29" customFormat="1" ht="15.75" customHeight="1" spans="1:14">
      <c r="A15" s="45">
        <v>14</v>
      </c>
      <c r="B15" s="46">
        <v>411</v>
      </c>
      <c r="C15" s="25" t="s">
        <v>15</v>
      </c>
      <c r="D15" s="25">
        <v>77.72</v>
      </c>
      <c r="E15" s="47" t="s">
        <v>16</v>
      </c>
      <c r="F15" s="25" t="s">
        <v>17</v>
      </c>
      <c r="G15" s="48" t="s">
        <v>18</v>
      </c>
      <c r="H15" s="25" t="s">
        <v>44</v>
      </c>
      <c r="I15" s="25" t="s">
        <v>22</v>
      </c>
      <c r="J15" s="47"/>
      <c r="K15" s="47"/>
      <c r="L15" s="47" t="s">
        <v>22</v>
      </c>
      <c r="M15" s="52"/>
      <c r="N15" s="25"/>
    </row>
    <row r="16" s="29" customFormat="1" ht="15.75" customHeight="1" spans="1:14">
      <c r="A16" s="45">
        <v>15</v>
      </c>
      <c r="B16" s="46">
        <v>417</v>
      </c>
      <c r="C16" s="25" t="s">
        <v>15</v>
      </c>
      <c r="D16" s="25">
        <v>77.72</v>
      </c>
      <c r="E16" s="47" t="s">
        <v>16</v>
      </c>
      <c r="F16" s="25" t="s">
        <v>17</v>
      </c>
      <c r="G16" s="48" t="s">
        <v>18</v>
      </c>
      <c r="H16" s="25" t="s">
        <v>44</v>
      </c>
      <c r="I16" s="25" t="s">
        <v>22</v>
      </c>
      <c r="J16" s="47"/>
      <c r="K16" s="47"/>
      <c r="L16" s="47" t="s">
        <v>22</v>
      </c>
      <c r="M16" s="47"/>
      <c r="N16" s="25"/>
    </row>
    <row r="17" s="29" customFormat="1" ht="15.75" customHeight="1" spans="1:14">
      <c r="A17" s="45">
        <v>16</v>
      </c>
      <c r="B17" s="46">
        <v>418</v>
      </c>
      <c r="C17" s="25" t="s">
        <v>15</v>
      </c>
      <c r="D17" s="25">
        <v>43.57</v>
      </c>
      <c r="E17" s="47" t="s">
        <v>16</v>
      </c>
      <c r="F17" s="25" t="s">
        <v>17</v>
      </c>
      <c r="G17" s="48" t="s">
        <v>18</v>
      </c>
      <c r="H17" s="25" t="s">
        <v>45</v>
      </c>
      <c r="I17" s="25" t="s">
        <v>22</v>
      </c>
      <c r="J17" s="47"/>
      <c r="K17" s="47"/>
      <c r="L17" s="47" t="s">
        <v>22</v>
      </c>
      <c r="M17" s="52"/>
      <c r="N17" s="25"/>
    </row>
    <row r="18" s="29" customFormat="1" ht="15.75" customHeight="1" spans="1:14">
      <c r="A18" s="45">
        <v>17</v>
      </c>
      <c r="B18" s="46">
        <v>420</v>
      </c>
      <c r="C18" s="25" t="s">
        <v>15</v>
      </c>
      <c r="D18" s="25">
        <v>66.11</v>
      </c>
      <c r="E18" s="47" t="s">
        <v>16</v>
      </c>
      <c r="F18" s="25" t="s">
        <v>17</v>
      </c>
      <c r="G18" s="48" t="s">
        <v>18</v>
      </c>
      <c r="H18" s="25" t="s">
        <v>44</v>
      </c>
      <c r="I18" s="25" t="s">
        <v>22</v>
      </c>
      <c r="J18" s="47"/>
      <c r="K18" s="47"/>
      <c r="L18" s="47" t="s">
        <v>22</v>
      </c>
      <c r="M18" s="47"/>
      <c r="N18" s="25"/>
    </row>
    <row r="19" s="29" customFormat="1" ht="15.75" customHeight="1" spans="1:14">
      <c r="A19" s="45">
        <v>18</v>
      </c>
      <c r="B19" s="46">
        <v>421</v>
      </c>
      <c r="C19" s="25" t="s">
        <v>15</v>
      </c>
      <c r="D19" s="25">
        <v>77.72</v>
      </c>
      <c r="E19" s="47" t="s">
        <v>16</v>
      </c>
      <c r="F19" s="25" t="s">
        <v>17</v>
      </c>
      <c r="G19" s="48" t="s">
        <v>18</v>
      </c>
      <c r="H19" s="25" t="s">
        <v>46</v>
      </c>
      <c r="I19" s="47" t="s">
        <v>20</v>
      </c>
      <c r="J19" s="47"/>
      <c r="K19" s="47"/>
      <c r="L19" s="47" t="s">
        <v>20</v>
      </c>
      <c r="M19" s="47"/>
      <c r="N19" s="25"/>
    </row>
    <row r="20" s="29" customFormat="1" ht="15.75" customHeight="1" spans="1:14">
      <c r="A20" s="45">
        <v>19</v>
      </c>
      <c r="B20" s="46">
        <v>424</v>
      </c>
      <c r="C20" s="25" t="s">
        <v>15</v>
      </c>
      <c r="D20" s="25">
        <v>66.11</v>
      </c>
      <c r="E20" s="47" t="s">
        <v>16</v>
      </c>
      <c r="F20" s="25" t="s">
        <v>17</v>
      </c>
      <c r="G20" s="48" t="s">
        <v>18</v>
      </c>
      <c r="H20" s="25" t="s">
        <v>47</v>
      </c>
      <c r="I20" s="47" t="s">
        <v>20</v>
      </c>
      <c r="J20" s="47"/>
      <c r="K20" s="47"/>
      <c r="L20" s="47" t="s">
        <v>20</v>
      </c>
      <c r="M20" s="47"/>
      <c r="N20" s="25"/>
    </row>
    <row r="21" s="30" customFormat="1" ht="15.75" customHeight="1" spans="1:14">
      <c r="A21" s="45">
        <v>20</v>
      </c>
      <c r="B21" s="46">
        <v>425</v>
      </c>
      <c r="C21" s="25" t="s">
        <v>15</v>
      </c>
      <c r="D21" s="25">
        <v>77.72</v>
      </c>
      <c r="E21" s="47" t="s">
        <v>16</v>
      </c>
      <c r="F21" s="25" t="s">
        <v>48</v>
      </c>
      <c r="G21" s="48" t="s">
        <v>18</v>
      </c>
      <c r="H21" s="25" t="s">
        <v>49</v>
      </c>
      <c r="I21" s="47" t="s">
        <v>20</v>
      </c>
      <c r="J21" s="47"/>
      <c r="K21" s="47"/>
      <c r="L21" s="47" t="s">
        <v>20</v>
      </c>
      <c r="M21" s="47"/>
      <c r="N21" s="25"/>
    </row>
    <row r="22" s="29" customFormat="1" ht="15.75" customHeight="1" spans="1:14">
      <c r="A22" s="45">
        <v>21</v>
      </c>
      <c r="B22" s="46">
        <v>428</v>
      </c>
      <c r="C22" s="25" t="s">
        <v>15</v>
      </c>
      <c r="D22" s="25">
        <v>21.03</v>
      </c>
      <c r="E22" s="47" t="s">
        <v>16</v>
      </c>
      <c r="F22" s="25" t="s">
        <v>48</v>
      </c>
      <c r="G22" s="48" t="s">
        <v>18</v>
      </c>
      <c r="H22" s="25" t="s">
        <v>49</v>
      </c>
      <c r="I22" s="47" t="s">
        <v>20</v>
      </c>
      <c r="J22" s="47"/>
      <c r="K22" s="47"/>
      <c r="L22" s="47" t="s">
        <v>20</v>
      </c>
      <c r="M22" s="47"/>
      <c r="N22" s="25"/>
    </row>
    <row r="23" s="29" customFormat="1" ht="15.75" customHeight="1" spans="1:14">
      <c r="A23" s="45">
        <v>22</v>
      </c>
      <c r="B23" s="46">
        <v>429</v>
      </c>
      <c r="C23" s="25" t="s">
        <v>15</v>
      </c>
      <c r="D23" s="25">
        <v>77.72</v>
      </c>
      <c r="E23" s="47" t="s">
        <v>16</v>
      </c>
      <c r="F23" s="25" t="s">
        <v>48</v>
      </c>
      <c r="G23" s="48" t="s">
        <v>18</v>
      </c>
      <c r="H23" s="25" t="s">
        <v>49</v>
      </c>
      <c r="I23" s="47" t="s">
        <v>20</v>
      </c>
      <c r="J23" s="47"/>
      <c r="K23" s="47"/>
      <c r="L23" s="47" t="s">
        <v>20</v>
      </c>
      <c r="M23" s="47"/>
      <c r="N23" s="25"/>
    </row>
    <row r="24" s="29" customFormat="1" ht="15.75" customHeight="1" spans="1:14">
      <c r="A24" s="45">
        <v>23</v>
      </c>
      <c r="B24" s="46">
        <v>433</v>
      </c>
      <c r="C24" s="25" t="s">
        <v>15</v>
      </c>
      <c r="D24" s="25">
        <v>77.72</v>
      </c>
      <c r="E24" s="47" t="s">
        <v>16</v>
      </c>
      <c r="F24" s="25" t="s">
        <v>48</v>
      </c>
      <c r="G24" s="48" t="s">
        <v>18</v>
      </c>
      <c r="H24" s="25" t="s">
        <v>49</v>
      </c>
      <c r="I24" s="47" t="s">
        <v>20</v>
      </c>
      <c r="J24" s="69"/>
      <c r="K24" s="69"/>
      <c r="L24" s="47" t="s">
        <v>20</v>
      </c>
      <c r="M24" s="69"/>
      <c r="N24" s="48"/>
    </row>
    <row r="25" s="29" customFormat="1" ht="15.75" customHeight="1" spans="1:14">
      <c r="A25" s="45">
        <v>24</v>
      </c>
      <c r="B25" s="46">
        <v>434</v>
      </c>
      <c r="C25" s="25" t="s">
        <v>15</v>
      </c>
      <c r="D25" s="25">
        <v>54.84</v>
      </c>
      <c r="E25" s="47" t="s">
        <v>16</v>
      </c>
      <c r="F25" s="25" t="s">
        <v>48</v>
      </c>
      <c r="G25" s="48" t="s">
        <v>18</v>
      </c>
      <c r="H25" s="25" t="s">
        <v>19</v>
      </c>
      <c r="I25" s="47" t="s">
        <v>20</v>
      </c>
      <c r="J25" s="47"/>
      <c r="K25" s="47"/>
      <c r="L25" s="47" t="s">
        <v>20</v>
      </c>
      <c r="M25" s="47"/>
      <c r="N25" s="25"/>
    </row>
    <row r="26" s="30" customFormat="1" ht="15.75" customHeight="1" spans="1:14">
      <c r="A26" s="45">
        <v>25</v>
      </c>
      <c r="B26" s="46">
        <v>507</v>
      </c>
      <c r="C26" s="25" t="s">
        <v>15</v>
      </c>
      <c r="D26" s="25">
        <v>140.02</v>
      </c>
      <c r="E26" s="47" t="s">
        <v>16</v>
      </c>
      <c r="F26" s="25" t="s">
        <v>48</v>
      </c>
      <c r="G26" s="48" t="s">
        <v>18</v>
      </c>
      <c r="H26" s="25" t="s">
        <v>50</v>
      </c>
      <c r="I26" s="25" t="s">
        <v>50</v>
      </c>
      <c r="J26" s="47"/>
      <c r="K26" s="47"/>
      <c r="L26" s="47" t="s">
        <v>32</v>
      </c>
      <c r="M26" s="47"/>
      <c r="N26" s="25"/>
    </row>
    <row r="27" s="30" customFormat="1" ht="15.75" customHeight="1" spans="1:14">
      <c r="A27" s="45">
        <v>26</v>
      </c>
      <c r="B27" s="46">
        <v>511</v>
      </c>
      <c r="C27" s="25" t="s">
        <v>15</v>
      </c>
      <c r="D27" s="25">
        <v>77.72</v>
      </c>
      <c r="E27" s="47" t="s">
        <v>16</v>
      </c>
      <c r="F27" s="25" t="s">
        <v>17</v>
      </c>
      <c r="G27" s="48" t="s">
        <v>18</v>
      </c>
      <c r="H27" s="25" t="s">
        <v>51</v>
      </c>
      <c r="I27" s="25" t="s">
        <v>42</v>
      </c>
      <c r="J27" s="47"/>
      <c r="K27" s="47"/>
      <c r="L27" s="47" t="s">
        <v>42</v>
      </c>
      <c r="M27" s="47"/>
      <c r="N27" s="25"/>
    </row>
    <row r="28" s="29" customFormat="1" ht="15.75" customHeight="1" spans="1:14">
      <c r="A28" s="45">
        <v>27</v>
      </c>
      <c r="B28" s="46">
        <v>515</v>
      </c>
      <c r="C28" s="25" t="s">
        <v>15</v>
      </c>
      <c r="D28" s="25">
        <v>24.73</v>
      </c>
      <c r="E28" s="47" t="s">
        <v>16</v>
      </c>
      <c r="F28" s="25" t="s">
        <v>17</v>
      </c>
      <c r="G28" s="48" t="s">
        <v>18</v>
      </c>
      <c r="H28" s="25" t="s">
        <v>45</v>
      </c>
      <c r="I28" s="25" t="s">
        <v>22</v>
      </c>
      <c r="J28" s="47"/>
      <c r="K28" s="47"/>
      <c r="L28" s="47" t="s">
        <v>22</v>
      </c>
      <c r="M28" s="47"/>
      <c r="N28" s="25"/>
    </row>
    <row r="29" s="29" customFormat="1" ht="15.75" customHeight="1" spans="1:14">
      <c r="A29" s="45">
        <v>28</v>
      </c>
      <c r="B29" s="46">
        <v>517</v>
      </c>
      <c r="C29" s="25" t="s">
        <v>15</v>
      </c>
      <c r="D29" s="25">
        <v>77.72</v>
      </c>
      <c r="E29" s="47" t="s">
        <v>16</v>
      </c>
      <c r="F29" s="25" t="s">
        <v>17</v>
      </c>
      <c r="G29" s="48" t="s">
        <v>18</v>
      </c>
      <c r="H29" s="25" t="s">
        <v>52</v>
      </c>
      <c r="I29" s="25" t="s">
        <v>52</v>
      </c>
      <c r="J29" s="47"/>
      <c r="K29" s="47"/>
      <c r="L29" s="47" t="s">
        <v>52</v>
      </c>
      <c r="M29" s="47"/>
      <c r="N29" s="25"/>
    </row>
    <row r="30" s="29" customFormat="1" ht="15.75" customHeight="1" spans="1:14">
      <c r="A30" s="45">
        <v>29</v>
      </c>
      <c r="B30" s="46">
        <v>518</v>
      </c>
      <c r="C30" s="25" t="s">
        <v>15</v>
      </c>
      <c r="D30" s="25">
        <v>43.57</v>
      </c>
      <c r="E30" s="47" t="s">
        <v>16</v>
      </c>
      <c r="F30" s="25" t="s">
        <v>17</v>
      </c>
      <c r="G30" s="48" t="s">
        <v>18</v>
      </c>
      <c r="H30" s="25" t="s">
        <v>45</v>
      </c>
      <c r="I30" s="25" t="s">
        <v>22</v>
      </c>
      <c r="J30" s="47"/>
      <c r="K30" s="47"/>
      <c r="L30" s="47" t="s">
        <v>22</v>
      </c>
      <c r="M30" s="47"/>
      <c r="N30" s="25"/>
    </row>
    <row r="31" s="29" customFormat="1" ht="15.75" customHeight="1" spans="1:14">
      <c r="A31" s="45">
        <v>30</v>
      </c>
      <c r="B31" s="50" t="s">
        <v>53</v>
      </c>
      <c r="C31" s="51" t="s">
        <v>15</v>
      </c>
      <c r="D31" s="51">
        <v>32.62</v>
      </c>
      <c r="E31" s="52" t="s">
        <v>16</v>
      </c>
      <c r="F31" s="53" t="s">
        <v>48</v>
      </c>
      <c r="G31" s="54" t="s">
        <v>18</v>
      </c>
      <c r="H31" s="51" t="s">
        <v>34</v>
      </c>
      <c r="I31" s="51" t="s">
        <v>34</v>
      </c>
      <c r="J31" s="52"/>
      <c r="K31" s="52"/>
      <c r="L31" s="47" t="s">
        <v>34</v>
      </c>
      <c r="M31" s="47"/>
      <c r="N31" s="25"/>
    </row>
    <row r="32" s="29" customFormat="1" ht="15.75" customHeight="1" spans="1:14">
      <c r="A32" s="45">
        <v>31</v>
      </c>
      <c r="B32" s="50" t="s">
        <v>54</v>
      </c>
      <c r="C32" s="51" t="s">
        <v>15</v>
      </c>
      <c r="D32" s="51">
        <v>33.49</v>
      </c>
      <c r="E32" s="52" t="s">
        <v>16</v>
      </c>
      <c r="F32" s="53" t="s">
        <v>48</v>
      </c>
      <c r="G32" s="54" t="s">
        <v>18</v>
      </c>
      <c r="H32" s="51" t="s">
        <v>55</v>
      </c>
      <c r="I32" s="51" t="s">
        <v>55</v>
      </c>
      <c r="J32" s="52"/>
      <c r="K32" s="52"/>
      <c r="L32" s="47" t="s">
        <v>55</v>
      </c>
      <c r="M32" s="47"/>
      <c r="N32" s="25"/>
    </row>
    <row r="33" s="29" customFormat="1" ht="15.75" customHeight="1" spans="1:14">
      <c r="A33" s="45">
        <v>32</v>
      </c>
      <c r="B33" s="46">
        <v>525</v>
      </c>
      <c r="C33" s="25" t="s">
        <v>15</v>
      </c>
      <c r="D33" s="25">
        <v>77.72</v>
      </c>
      <c r="E33" s="47" t="s">
        <v>16</v>
      </c>
      <c r="F33" s="25" t="s">
        <v>17</v>
      </c>
      <c r="G33" s="48" t="s">
        <v>18</v>
      </c>
      <c r="H33" s="25" t="s">
        <v>45</v>
      </c>
      <c r="I33" s="25" t="s">
        <v>22</v>
      </c>
      <c r="J33" s="47"/>
      <c r="K33" s="47"/>
      <c r="L33" s="47" t="s">
        <v>22</v>
      </c>
      <c r="M33" s="47"/>
      <c r="N33" s="25"/>
    </row>
    <row r="34" s="29" customFormat="1" ht="15.75" customHeight="1" spans="1:14">
      <c r="A34" s="45">
        <v>33</v>
      </c>
      <c r="B34" s="46">
        <v>528</v>
      </c>
      <c r="C34" s="25" t="s">
        <v>15</v>
      </c>
      <c r="D34" s="25">
        <v>21.03</v>
      </c>
      <c r="E34" s="47" t="s">
        <v>16</v>
      </c>
      <c r="F34" s="25" t="s">
        <v>17</v>
      </c>
      <c r="G34" s="48" t="s">
        <v>18</v>
      </c>
      <c r="H34" s="25" t="s">
        <v>27</v>
      </c>
      <c r="I34" s="25" t="s">
        <v>22</v>
      </c>
      <c r="J34" s="47"/>
      <c r="K34" s="47"/>
      <c r="L34" s="47" t="s">
        <v>22</v>
      </c>
      <c r="M34" s="47"/>
      <c r="N34" s="25"/>
    </row>
    <row r="35" s="29" customFormat="1" ht="15.75" customHeight="1" spans="1:14">
      <c r="A35" s="45">
        <v>34</v>
      </c>
      <c r="B35" s="46">
        <v>529</v>
      </c>
      <c r="C35" s="25" t="s">
        <v>15</v>
      </c>
      <c r="D35" s="25">
        <v>77.72</v>
      </c>
      <c r="E35" s="47" t="s">
        <v>16</v>
      </c>
      <c r="F35" s="25" t="s">
        <v>17</v>
      </c>
      <c r="G35" s="48" t="s">
        <v>18</v>
      </c>
      <c r="H35" s="25" t="s">
        <v>56</v>
      </c>
      <c r="I35" s="25" t="s">
        <v>22</v>
      </c>
      <c r="J35" s="47"/>
      <c r="K35" s="47"/>
      <c r="L35" s="47" t="s">
        <v>22</v>
      </c>
      <c r="M35" s="47"/>
      <c r="N35" s="25"/>
    </row>
    <row r="36" s="29" customFormat="1" ht="15.75" customHeight="1" spans="1:14">
      <c r="A36" s="45">
        <v>35</v>
      </c>
      <c r="B36" s="46">
        <v>533</v>
      </c>
      <c r="C36" s="25" t="s">
        <v>15</v>
      </c>
      <c r="D36" s="25">
        <v>77.72</v>
      </c>
      <c r="E36" s="47" t="s">
        <v>16</v>
      </c>
      <c r="F36" s="25" t="s">
        <v>17</v>
      </c>
      <c r="G36" s="48" t="s">
        <v>18</v>
      </c>
      <c r="H36" s="25" t="s">
        <v>56</v>
      </c>
      <c r="I36" s="25" t="s">
        <v>22</v>
      </c>
      <c r="J36" s="47"/>
      <c r="K36" s="47"/>
      <c r="L36" s="47" t="s">
        <v>22</v>
      </c>
      <c r="M36" s="47"/>
      <c r="N36" s="25"/>
    </row>
    <row r="37" s="29" customFormat="1" ht="15.75" customHeight="1" spans="1:14">
      <c r="A37" s="45">
        <v>36</v>
      </c>
      <c r="B37" s="46">
        <v>534</v>
      </c>
      <c r="C37" s="25" t="s">
        <v>15</v>
      </c>
      <c r="D37" s="25">
        <v>54.84</v>
      </c>
      <c r="E37" s="47" t="s">
        <v>16</v>
      </c>
      <c r="F37" s="25" t="s">
        <v>17</v>
      </c>
      <c r="G37" s="48" t="s">
        <v>18</v>
      </c>
      <c r="H37" s="25" t="s">
        <v>56</v>
      </c>
      <c r="I37" s="25" t="s">
        <v>22</v>
      </c>
      <c r="J37" s="47"/>
      <c r="K37" s="47"/>
      <c r="L37" s="47" t="s">
        <v>22</v>
      </c>
      <c r="M37" s="47"/>
      <c r="N37" s="25"/>
    </row>
    <row r="38" s="29" customFormat="1" ht="15.75" customHeight="1" spans="1:14">
      <c r="A38" s="45">
        <v>37</v>
      </c>
      <c r="B38" s="46">
        <v>101</v>
      </c>
      <c r="C38" s="25" t="s">
        <v>57</v>
      </c>
      <c r="D38" s="25">
        <v>15</v>
      </c>
      <c r="E38" s="47" t="s">
        <v>16</v>
      </c>
      <c r="F38" s="25" t="s">
        <v>48</v>
      </c>
      <c r="G38" s="48" t="s">
        <v>18</v>
      </c>
      <c r="H38" s="25" t="s">
        <v>50</v>
      </c>
      <c r="I38" s="25" t="s">
        <v>32</v>
      </c>
      <c r="J38" s="47"/>
      <c r="K38" s="47"/>
      <c r="L38" s="47" t="s">
        <v>32</v>
      </c>
      <c r="M38" s="47"/>
      <c r="N38" s="25"/>
    </row>
    <row r="39" s="29" customFormat="1" ht="15.75" customHeight="1" spans="1:14">
      <c r="A39" s="45">
        <v>38</v>
      </c>
      <c r="B39" s="46">
        <v>103</v>
      </c>
      <c r="C39" s="25" t="s">
        <v>57</v>
      </c>
      <c r="D39" s="25">
        <v>15</v>
      </c>
      <c r="E39" s="47" t="s">
        <v>16</v>
      </c>
      <c r="F39" s="25" t="s">
        <v>48</v>
      </c>
      <c r="G39" s="48" t="s">
        <v>18</v>
      </c>
      <c r="H39" s="25" t="s">
        <v>50</v>
      </c>
      <c r="I39" s="25" t="s">
        <v>32</v>
      </c>
      <c r="J39" s="47"/>
      <c r="K39" s="47"/>
      <c r="L39" s="47" t="s">
        <v>32</v>
      </c>
      <c r="M39" s="47"/>
      <c r="N39" s="25"/>
    </row>
    <row r="40" s="29" customFormat="1" ht="15.75" customHeight="1" spans="1:14">
      <c r="A40" s="45">
        <v>39</v>
      </c>
      <c r="B40" s="46">
        <v>104</v>
      </c>
      <c r="C40" s="25" t="s">
        <v>57</v>
      </c>
      <c r="D40" s="25">
        <v>15</v>
      </c>
      <c r="E40" s="47" t="s">
        <v>16</v>
      </c>
      <c r="F40" s="25" t="s">
        <v>33</v>
      </c>
      <c r="G40" s="48" t="s">
        <v>18</v>
      </c>
      <c r="H40" s="25" t="s">
        <v>44</v>
      </c>
      <c r="I40" s="25" t="s">
        <v>22</v>
      </c>
      <c r="J40" s="47"/>
      <c r="K40" s="47"/>
      <c r="L40" s="47" t="s">
        <v>22</v>
      </c>
      <c r="M40" s="47"/>
      <c r="N40" s="25"/>
    </row>
    <row r="41" s="29" customFormat="1" ht="15.75" customHeight="1" spans="1:14">
      <c r="A41" s="45">
        <v>40</v>
      </c>
      <c r="B41" s="46">
        <v>105</v>
      </c>
      <c r="C41" s="25" t="s">
        <v>57</v>
      </c>
      <c r="D41" s="25">
        <v>15</v>
      </c>
      <c r="E41" s="47" t="s">
        <v>16</v>
      </c>
      <c r="F41" s="25" t="s">
        <v>48</v>
      </c>
      <c r="G41" s="48" t="s">
        <v>18</v>
      </c>
      <c r="H41" s="25" t="s">
        <v>50</v>
      </c>
      <c r="I41" s="25" t="s">
        <v>32</v>
      </c>
      <c r="J41" s="47"/>
      <c r="K41" s="47"/>
      <c r="L41" s="47" t="s">
        <v>32</v>
      </c>
      <c r="M41" s="47"/>
      <c r="N41" s="25"/>
    </row>
    <row r="42" s="29" customFormat="1" ht="15.75" customHeight="1" spans="1:14">
      <c r="A42" s="45">
        <v>41</v>
      </c>
      <c r="B42" s="46">
        <v>107</v>
      </c>
      <c r="C42" s="25" t="s">
        <v>57</v>
      </c>
      <c r="D42" s="25">
        <v>15</v>
      </c>
      <c r="E42" s="47" t="s">
        <v>16</v>
      </c>
      <c r="F42" s="25" t="s">
        <v>33</v>
      </c>
      <c r="G42" s="48" t="s">
        <v>18</v>
      </c>
      <c r="H42" s="25" t="s">
        <v>31</v>
      </c>
      <c r="I42" s="25" t="s">
        <v>32</v>
      </c>
      <c r="J42" s="47"/>
      <c r="K42" s="47"/>
      <c r="L42" s="47" t="s">
        <v>32</v>
      </c>
      <c r="M42" s="47"/>
      <c r="N42" s="25"/>
    </row>
    <row r="43" s="29" customFormat="1" ht="15.75" customHeight="1" spans="1:14">
      <c r="A43" s="45">
        <v>42</v>
      </c>
      <c r="B43" s="46">
        <v>108</v>
      </c>
      <c r="C43" s="25" t="s">
        <v>57</v>
      </c>
      <c r="D43" s="25">
        <v>15</v>
      </c>
      <c r="E43" s="47" t="s">
        <v>16</v>
      </c>
      <c r="F43" s="25" t="s">
        <v>33</v>
      </c>
      <c r="G43" s="48" t="s">
        <v>18</v>
      </c>
      <c r="H43" s="25" t="s">
        <v>50</v>
      </c>
      <c r="I43" s="25" t="s">
        <v>32</v>
      </c>
      <c r="J43" s="47"/>
      <c r="K43" s="47"/>
      <c r="L43" s="47" t="s">
        <v>32</v>
      </c>
      <c r="M43" s="47"/>
      <c r="N43" s="25"/>
    </row>
    <row r="44" s="29" customFormat="1" ht="15.75" customHeight="1" spans="1:14">
      <c r="A44" s="45">
        <v>43</v>
      </c>
      <c r="B44" s="46">
        <v>109</v>
      </c>
      <c r="C44" s="25" t="s">
        <v>57</v>
      </c>
      <c r="D44" s="25">
        <v>12</v>
      </c>
      <c r="E44" s="47" t="s">
        <v>16</v>
      </c>
      <c r="F44" s="25" t="s">
        <v>33</v>
      </c>
      <c r="G44" s="48" t="s">
        <v>18</v>
      </c>
      <c r="H44" s="25" t="s">
        <v>50</v>
      </c>
      <c r="I44" s="25" t="s">
        <v>32</v>
      </c>
      <c r="J44" s="47"/>
      <c r="K44" s="47"/>
      <c r="L44" s="47" t="s">
        <v>32</v>
      </c>
      <c r="M44" s="47"/>
      <c r="N44" s="25"/>
    </row>
    <row r="45" s="29" customFormat="1" ht="15.75" customHeight="1" spans="1:14">
      <c r="A45" s="45">
        <v>44</v>
      </c>
      <c r="B45" s="46">
        <v>110</v>
      </c>
      <c r="C45" s="25" t="s">
        <v>57</v>
      </c>
      <c r="D45" s="25">
        <v>15</v>
      </c>
      <c r="E45" s="47" t="s">
        <v>16</v>
      </c>
      <c r="F45" s="25" t="s">
        <v>33</v>
      </c>
      <c r="G45" s="48" t="s">
        <v>18</v>
      </c>
      <c r="H45" s="51" t="s">
        <v>46</v>
      </c>
      <c r="I45" s="25" t="s">
        <v>20</v>
      </c>
      <c r="J45" s="47"/>
      <c r="K45" s="47"/>
      <c r="L45" s="47" t="s">
        <v>20</v>
      </c>
      <c r="M45" s="47"/>
      <c r="N45" s="25"/>
    </row>
    <row r="46" s="29" customFormat="1" ht="15.75" customHeight="1" spans="1:14">
      <c r="A46" s="45">
        <v>45</v>
      </c>
      <c r="B46" s="46">
        <v>401</v>
      </c>
      <c r="C46" s="25" t="s">
        <v>57</v>
      </c>
      <c r="D46" s="25">
        <v>15</v>
      </c>
      <c r="E46" s="47" t="s">
        <v>16</v>
      </c>
      <c r="F46" s="25" t="s">
        <v>33</v>
      </c>
      <c r="G46" s="48" t="s">
        <v>18</v>
      </c>
      <c r="H46" s="25" t="s">
        <v>41</v>
      </c>
      <c r="I46" s="25" t="s">
        <v>42</v>
      </c>
      <c r="J46" s="47"/>
      <c r="K46" s="47"/>
      <c r="L46" s="47" t="s">
        <v>42</v>
      </c>
      <c r="M46" s="47"/>
      <c r="N46" s="25"/>
    </row>
    <row r="47" s="29" customFormat="1" ht="15.75" customHeight="1" spans="1:14">
      <c r="A47" s="45">
        <v>46</v>
      </c>
      <c r="B47" s="46">
        <v>402</v>
      </c>
      <c r="C47" s="25" t="s">
        <v>57</v>
      </c>
      <c r="D47" s="25">
        <v>15</v>
      </c>
      <c r="E47" s="47" t="s">
        <v>16</v>
      </c>
      <c r="F47" s="25" t="s">
        <v>33</v>
      </c>
      <c r="G47" s="48" t="s">
        <v>18</v>
      </c>
      <c r="H47" s="25" t="s">
        <v>58</v>
      </c>
      <c r="I47" s="25" t="s">
        <v>58</v>
      </c>
      <c r="J47" s="47"/>
      <c r="K47" s="47"/>
      <c r="L47" s="47" t="s">
        <v>42</v>
      </c>
      <c r="M47" s="47"/>
      <c r="N47" s="25"/>
    </row>
    <row r="48" s="29" customFormat="1" ht="15.75" customHeight="1" spans="1:14">
      <c r="A48" s="45">
        <v>47</v>
      </c>
      <c r="B48" s="46">
        <v>403</v>
      </c>
      <c r="C48" s="25" t="s">
        <v>57</v>
      </c>
      <c r="D48" s="25">
        <v>15</v>
      </c>
      <c r="E48" s="47" t="s">
        <v>16</v>
      </c>
      <c r="F48" s="25" t="s">
        <v>59</v>
      </c>
      <c r="G48" s="48" t="s">
        <v>18</v>
      </c>
      <c r="H48" s="25" t="s">
        <v>41</v>
      </c>
      <c r="I48" s="25" t="s">
        <v>42</v>
      </c>
      <c r="J48" s="47"/>
      <c r="K48" s="47"/>
      <c r="L48" s="47" t="s">
        <v>42</v>
      </c>
      <c r="M48" s="47"/>
      <c r="N48" s="25"/>
    </row>
    <row r="49" s="29" customFormat="1" ht="15.75" customHeight="1" spans="1:14">
      <c r="A49" s="45">
        <v>48</v>
      </c>
      <c r="B49" s="46">
        <v>404</v>
      </c>
      <c r="C49" s="25" t="s">
        <v>57</v>
      </c>
      <c r="D49" s="25">
        <v>15</v>
      </c>
      <c r="E49" s="47" t="s">
        <v>16</v>
      </c>
      <c r="F49" s="25" t="s">
        <v>33</v>
      </c>
      <c r="G49" s="48" t="s">
        <v>18</v>
      </c>
      <c r="H49" s="25" t="s">
        <v>51</v>
      </c>
      <c r="I49" s="25" t="s">
        <v>42</v>
      </c>
      <c r="J49" s="47"/>
      <c r="K49" s="47"/>
      <c r="L49" s="47" t="s">
        <v>42</v>
      </c>
      <c r="M49" s="47"/>
      <c r="N49" s="25"/>
    </row>
    <row r="50" s="29" customFormat="1" ht="15.75" customHeight="1" spans="1:14">
      <c r="A50" s="45">
        <v>49</v>
      </c>
      <c r="B50" s="46">
        <v>405</v>
      </c>
      <c r="C50" s="25" t="s">
        <v>57</v>
      </c>
      <c r="D50" s="25">
        <v>15</v>
      </c>
      <c r="E50" s="47" t="s">
        <v>16</v>
      </c>
      <c r="F50" s="25" t="s">
        <v>60</v>
      </c>
      <c r="G50" s="48" t="s">
        <v>18</v>
      </c>
      <c r="H50" s="25" t="s">
        <v>41</v>
      </c>
      <c r="I50" s="25" t="s">
        <v>42</v>
      </c>
      <c r="J50" s="47"/>
      <c r="K50" s="47"/>
      <c r="L50" s="47" t="s">
        <v>42</v>
      </c>
      <c r="M50" s="47"/>
      <c r="N50" s="25"/>
    </row>
    <row r="51" s="29" customFormat="1" ht="15.75" customHeight="1" spans="1:14">
      <c r="A51" s="45">
        <v>50</v>
      </c>
      <c r="B51" s="55">
        <v>406</v>
      </c>
      <c r="C51" s="56" t="s">
        <v>57</v>
      </c>
      <c r="D51" s="56">
        <v>15</v>
      </c>
      <c r="E51" s="47" t="s">
        <v>16</v>
      </c>
      <c r="F51" s="56" t="s">
        <v>33</v>
      </c>
      <c r="G51" s="48" t="s">
        <v>18</v>
      </c>
      <c r="H51" s="56" t="s">
        <v>61</v>
      </c>
      <c r="I51" s="56" t="s">
        <v>61</v>
      </c>
      <c r="J51" s="70"/>
      <c r="K51" s="70"/>
      <c r="L51" s="47" t="s">
        <v>42</v>
      </c>
      <c r="M51" s="70"/>
      <c r="N51" s="56"/>
    </row>
    <row r="52" s="29" customFormat="1" ht="15.75" customHeight="1" spans="1:14">
      <c r="A52" s="45">
        <v>51</v>
      </c>
      <c r="B52" s="55">
        <v>407</v>
      </c>
      <c r="C52" s="56" t="s">
        <v>57</v>
      </c>
      <c r="D52" s="56">
        <v>15</v>
      </c>
      <c r="E52" s="47" t="s">
        <v>16</v>
      </c>
      <c r="F52" s="56" t="s">
        <v>33</v>
      </c>
      <c r="G52" s="48" t="s">
        <v>18</v>
      </c>
      <c r="H52" s="56"/>
      <c r="I52" s="25"/>
      <c r="J52" s="70" t="s">
        <v>62</v>
      </c>
      <c r="K52" s="70"/>
      <c r="L52" s="47"/>
      <c r="M52" s="70" t="s">
        <v>63</v>
      </c>
      <c r="N52" s="56" t="s">
        <v>64</v>
      </c>
    </row>
    <row r="53" s="29" customFormat="1" ht="15.75" customHeight="1" spans="1:14">
      <c r="A53" s="45">
        <v>52</v>
      </c>
      <c r="B53" s="55">
        <v>408</v>
      </c>
      <c r="C53" s="56" t="s">
        <v>57</v>
      </c>
      <c r="D53" s="56">
        <v>15</v>
      </c>
      <c r="E53" s="47" t="s">
        <v>16</v>
      </c>
      <c r="F53" s="56" t="s">
        <v>33</v>
      </c>
      <c r="G53" s="48" t="s">
        <v>18</v>
      </c>
      <c r="H53" s="56" t="s">
        <v>41</v>
      </c>
      <c r="I53" s="25" t="s">
        <v>42</v>
      </c>
      <c r="J53" s="70"/>
      <c r="K53" s="70"/>
      <c r="L53" s="47" t="s">
        <v>42</v>
      </c>
      <c r="M53" s="70"/>
      <c r="N53" s="56"/>
    </row>
    <row r="54" s="29" customFormat="1" ht="15.75" hidden="1" customHeight="1" spans="1:14">
      <c r="A54" s="45">
        <v>53</v>
      </c>
      <c r="B54" s="55">
        <v>409</v>
      </c>
      <c r="C54" s="56" t="s">
        <v>57</v>
      </c>
      <c r="D54" s="56">
        <v>12</v>
      </c>
      <c r="E54" s="57" t="s">
        <v>36</v>
      </c>
      <c r="F54" s="58" t="s">
        <v>33</v>
      </c>
      <c r="G54" s="59" t="s">
        <v>18</v>
      </c>
      <c r="H54" s="58"/>
      <c r="I54" s="58"/>
      <c r="J54" s="71"/>
      <c r="K54" s="70"/>
      <c r="L54" s="47"/>
      <c r="M54" s="70" t="s">
        <v>63</v>
      </c>
      <c r="N54" s="56"/>
    </row>
    <row r="55" s="29" customFormat="1" ht="15.75" customHeight="1" spans="1:14">
      <c r="A55" s="45">
        <v>54</v>
      </c>
      <c r="B55" s="55">
        <v>410</v>
      </c>
      <c r="C55" s="56" t="s">
        <v>57</v>
      </c>
      <c r="D55" s="56">
        <v>15</v>
      </c>
      <c r="E55" s="47" t="s">
        <v>16</v>
      </c>
      <c r="F55" s="56" t="s">
        <v>33</v>
      </c>
      <c r="G55" s="48" t="s">
        <v>18</v>
      </c>
      <c r="H55" s="56" t="s">
        <v>65</v>
      </c>
      <c r="I55" s="25" t="s">
        <v>42</v>
      </c>
      <c r="J55" s="70"/>
      <c r="K55" s="70"/>
      <c r="L55" s="47" t="s">
        <v>42</v>
      </c>
      <c r="M55" s="70"/>
      <c r="N55" s="56"/>
    </row>
    <row r="56" s="29" customFormat="1" ht="15.75" customHeight="1" spans="1:14">
      <c r="A56" s="45">
        <v>55</v>
      </c>
      <c r="B56" s="55">
        <v>411</v>
      </c>
      <c r="C56" s="56" t="s">
        <v>57</v>
      </c>
      <c r="D56" s="56">
        <v>15</v>
      </c>
      <c r="E56" s="47" t="s">
        <v>16</v>
      </c>
      <c r="F56" s="56" t="s">
        <v>33</v>
      </c>
      <c r="G56" s="48" t="s">
        <v>18</v>
      </c>
      <c r="H56" s="25" t="s">
        <v>55</v>
      </c>
      <c r="I56" s="25"/>
      <c r="J56" s="70"/>
      <c r="K56" s="70"/>
      <c r="L56" s="47" t="s">
        <v>55</v>
      </c>
      <c r="M56" s="70"/>
      <c r="N56" s="56"/>
    </row>
    <row r="57" s="29" customFormat="1" ht="15.75" hidden="1" customHeight="1" spans="1:14">
      <c r="A57" s="45">
        <v>56</v>
      </c>
      <c r="B57" s="60">
        <v>412</v>
      </c>
      <c r="C57" s="61" t="s">
        <v>57</v>
      </c>
      <c r="D57" s="61">
        <v>15</v>
      </c>
      <c r="E57" s="52" t="s">
        <v>36</v>
      </c>
      <c r="F57" s="61" t="s">
        <v>66</v>
      </c>
      <c r="G57" s="51" t="s">
        <v>38</v>
      </c>
      <c r="H57" s="61" t="s">
        <v>67</v>
      </c>
      <c r="I57" s="25"/>
      <c r="J57" s="70"/>
      <c r="K57" s="70"/>
      <c r="L57" s="47"/>
      <c r="M57" s="72"/>
      <c r="N57" s="61"/>
    </row>
    <row r="58" s="29" customFormat="1" ht="15.75" customHeight="1" spans="1:14">
      <c r="A58" s="45">
        <v>57</v>
      </c>
      <c r="B58" s="62">
        <v>416</v>
      </c>
      <c r="C58" s="63" t="s">
        <v>57</v>
      </c>
      <c r="D58" s="63">
        <v>27</v>
      </c>
      <c r="E58" s="64" t="s">
        <v>16</v>
      </c>
      <c r="F58" s="61" t="s">
        <v>48</v>
      </c>
      <c r="G58" s="65" t="s">
        <v>18</v>
      </c>
      <c r="H58" s="25" t="s">
        <v>68</v>
      </c>
      <c r="I58" s="47"/>
      <c r="J58" s="70"/>
      <c r="K58" s="70"/>
      <c r="L58" s="47" t="s">
        <v>68</v>
      </c>
      <c r="M58" s="70"/>
      <c r="N58" s="56"/>
    </row>
    <row r="59" s="30" customFormat="1" ht="15.75" customHeight="1" spans="1:14">
      <c r="A59" s="45">
        <v>58</v>
      </c>
      <c r="B59" s="25">
        <v>102</v>
      </c>
      <c r="C59" s="25" t="s">
        <v>69</v>
      </c>
      <c r="D59" s="25">
        <v>20.6</v>
      </c>
      <c r="E59" s="66" t="s">
        <v>70</v>
      </c>
      <c r="F59" s="25" t="s">
        <v>33</v>
      </c>
      <c r="G59" s="65" t="s">
        <v>18</v>
      </c>
      <c r="H59" s="25" t="s">
        <v>71</v>
      </c>
      <c r="I59" s="25"/>
      <c r="J59" s="66" t="s">
        <v>71</v>
      </c>
      <c r="K59" s="25"/>
      <c r="L59" s="66" t="s">
        <v>72</v>
      </c>
      <c r="M59" s="66" t="s">
        <v>73</v>
      </c>
      <c r="N59" s="25" t="s">
        <v>74</v>
      </c>
    </row>
    <row r="60" s="31" customFormat="1" ht="15.75" customHeight="1" spans="1:14">
      <c r="A60" s="45">
        <v>59</v>
      </c>
      <c r="B60" s="67">
        <v>103</v>
      </c>
      <c r="C60" s="68" t="s">
        <v>69</v>
      </c>
      <c r="D60" s="68">
        <v>31.8</v>
      </c>
      <c r="E60" s="64" t="s">
        <v>16</v>
      </c>
      <c r="F60" s="68" t="s">
        <v>59</v>
      </c>
      <c r="G60" s="65" t="s">
        <v>18</v>
      </c>
      <c r="H60" s="68" t="s">
        <v>75</v>
      </c>
      <c r="I60" s="25" t="s">
        <v>75</v>
      </c>
      <c r="J60" s="47"/>
      <c r="K60" s="47"/>
      <c r="L60" s="47" t="s">
        <v>75</v>
      </c>
      <c r="M60" s="47" t="s">
        <v>76</v>
      </c>
      <c r="N60" s="73" t="s">
        <v>77</v>
      </c>
    </row>
    <row r="61" s="31" customFormat="1" ht="15.75" customHeight="1" spans="1:14">
      <c r="A61" s="45">
        <v>60</v>
      </c>
      <c r="B61" s="67">
        <v>104</v>
      </c>
      <c r="C61" s="68" t="s">
        <v>69</v>
      </c>
      <c r="D61" s="25">
        <v>38.9</v>
      </c>
      <c r="E61" s="64" t="s">
        <v>16</v>
      </c>
      <c r="F61" s="68" t="s">
        <v>48</v>
      </c>
      <c r="G61" s="65" t="s">
        <v>18</v>
      </c>
      <c r="H61" s="25" t="s">
        <v>78</v>
      </c>
      <c r="I61" s="47" t="s">
        <v>20</v>
      </c>
      <c r="J61" s="47" t="s">
        <v>78</v>
      </c>
      <c r="K61" s="47"/>
      <c r="L61" s="47" t="s">
        <v>72</v>
      </c>
      <c r="M61" s="47" t="s">
        <v>79</v>
      </c>
      <c r="N61" s="25"/>
    </row>
    <row r="62" s="31" customFormat="1" ht="15.75" hidden="1" customHeight="1" spans="1:14">
      <c r="A62" s="45">
        <v>61</v>
      </c>
      <c r="B62" s="50">
        <v>106</v>
      </c>
      <c r="C62" s="51" t="s">
        <v>69</v>
      </c>
      <c r="D62" s="51">
        <v>39.9</v>
      </c>
      <c r="E62" s="52" t="s">
        <v>36</v>
      </c>
      <c r="F62" s="51" t="s">
        <v>77</v>
      </c>
      <c r="G62" s="51" t="s">
        <v>38</v>
      </c>
      <c r="H62" s="51" t="s">
        <v>80</v>
      </c>
      <c r="I62" s="25" t="s">
        <v>75</v>
      </c>
      <c r="J62" s="47"/>
      <c r="K62" s="47"/>
      <c r="L62" s="47"/>
      <c r="M62" s="69"/>
      <c r="N62" s="73" t="s">
        <v>77</v>
      </c>
    </row>
    <row r="63" s="31" customFormat="1" ht="15.75" hidden="1" customHeight="1" spans="1:14">
      <c r="A63" s="45">
        <v>62</v>
      </c>
      <c r="B63" s="50">
        <v>109</v>
      </c>
      <c r="C63" s="51" t="s">
        <v>69</v>
      </c>
      <c r="D63" s="51">
        <v>24.3</v>
      </c>
      <c r="E63" s="52" t="s">
        <v>36</v>
      </c>
      <c r="F63" s="51" t="s">
        <v>81</v>
      </c>
      <c r="G63" s="51" t="s">
        <v>38</v>
      </c>
      <c r="H63" s="51" t="s">
        <v>81</v>
      </c>
      <c r="I63" s="25"/>
      <c r="J63" s="47"/>
      <c r="K63" s="47"/>
      <c r="L63" s="47"/>
      <c r="M63" s="69"/>
      <c r="N63" s="25"/>
    </row>
    <row r="64" s="31" customFormat="1" ht="15.75" customHeight="1" spans="1:14">
      <c r="A64" s="45">
        <v>63</v>
      </c>
      <c r="B64" s="46">
        <v>201</v>
      </c>
      <c r="C64" s="25" t="s">
        <v>69</v>
      </c>
      <c r="D64" s="25">
        <v>26.93</v>
      </c>
      <c r="E64" s="47" t="s">
        <v>16</v>
      </c>
      <c r="F64" s="25" t="s">
        <v>59</v>
      </c>
      <c r="G64" s="48" t="s">
        <v>18</v>
      </c>
      <c r="H64" s="25" t="s">
        <v>75</v>
      </c>
      <c r="I64" s="25" t="s">
        <v>75</v>
      </c>
      <c r="J64" s="47"/>
      <c r="K64" s="47"/>
      <c r="L64" s="47" t="s">
        <v>75</v>
      </c>
      <c r="M64" s="47"/>
      <c r="N64" s="25"/>
    </row>
    <row r="65" s="31" customFormat="1" ht="15.75" customHeight="1" spans="1:14">
      <c r="A65" s="45">
        <v>64</v>
      </c>
      <c r="B65" s="46">
        <v>202</v>
      </c>
      <c r="C65" s="25" t="s">
        <v>69</v>
      </c>
      <c r="D65" s="25">
        <v>19.79</v>
      </c>
      <c r="E65" s="47" t="s">
        <v>16</v>
      </c>
      <c r="F65" s="53" t="s">
        <v>33</v>
      </c>
      <c r="G65" s="48" t="s">
        <v>18</v>
      </c>
      <c r="H65" s="25" t="s">
        <v>82</v>
      </c>
      <c r="I65" s="47" t="s">
        <v>72</v>
      </c>
      <c r="J65" s="47" t="s">
        <v>82</v>
      </c>
      <c r="K65" s="47"/>
      <c r="L65" s="47" t="s">
        <v>72</v>
      </c>
      <c r="M65" s="47" t="s">
        <v>83</v>
      </c>
      <c r="N65" s="25"/>
    </row>
    <row r="66" s="31" customFormat="1" ht="15.75" customHeight="1" spans="1:14">
      <c r="A66" s="45">
        <v>65</v>
      </c>
      <c r="B66" s="46">
        <v>203</v>
      </c>
      <c r="C66" s="25" t="s">
        <v>69</v>
      </c>
      <c r="D66" s="25">
        <v>29.9</v>
      </c>
      <c r="E66" s="47" t="s">
        <v>16</v>
      </c>
      <c r="F66" s="25" t="s">
        <v>48</v>
      </c>
      <c r="G66" s="48" t="s">
        <v>18</v>
      </c>
      <c r="H66" s="25" t="s">
        <v>84</v>
      </c>
      <c r="I66" s="47" t="s">
        <v>84</v>
      </c>
      <c r="J66" s="47"/>
      <c r="K66" s="47"/>
      <c r="L66" s="47" t="s">
        <v>84</v>
      </c>
      <c r="M66" s="47"/>
      <c r="N66" s="25"/>
    </row>
    <row r="67" s="31" customFormat="1" ht="15.75" customHeight="1" spans="1:14">
      <c r="A67" s="45">
        <v>66</v>
      </c>
      <c r="B67" s="46">
        <v>204</v>
      </c>
      <c r="C67" s="25" t="s">
        <v>69</v>
      </c>
      <c r="D67" s="25">
        <v>40.42</v>
      </c>
      <c r="E67" s="47" t="s">
        <v>16</v>
      </c>
      <c r="F67" s="25" t="s">
        <v>48</v>
      </c>
      <c r="G67" s="48" t="s">
        <v>18</v>
      </c>
      <c r="H67" s="25" t="s">
        <v>75</v>
      </c>
      <c r="I67" s="25" t="s">
        <v>75</v>
      </c>
      <c r="J67" s="47"/>
      <c r="K67" s="47"/>
      <c r="L67" s="47" t="s">
        <v>75</v>
      </c>
      <c r="M67" s="47"/>
      <c r="N67" s="25"/>
    </row>
    <row r="68" s="31" customFormat="1" ht="15.75" customHeight="1" spans="1:14">
      <c r="A68" s="45">
        <v>67</v>
      </c>
      <c r="B68" s="74">
        <v>303</v>
      </c>
      <c r="C68" s="73" t="s">
        <v>69</v>
      </c>
      <c r="D68" s="73">
        <v>19.79</v>
      </c>
      <c r="E68" s="75" t="s">
        <v>16</v>
      </c>
      <c r="F68" s="73" t="s">
        <v>33</v>
      </c>
      <c r="G68" s="76" t="s">
        <v>18</v>
      </c>
      <c r="H68" s="73" t="s">
        <v>28</v>
      </c>
      <c r="I68" s="47" t="s">
        <v>20</v>
      </c>
      <c r="J68" s="47"/>
      <c r="K68" s="47"/>
      <c r="L68" s="47" t="s">
        <v>20</v>
      </c>
      <c r="M68" s="69"/>
      <c r="N68" s="25"/>
    </row>
    <row r="69" s="30" customFormat="1" ht="15.75" hidden="1" customHeight="1" spans="1:14">
      <c r="A69" s="45">
        <v>68</v>
      </c>
      <c r="B69" s="50">
        <v>304</v>
      </c>
      <c r="C69" s="51" t="s">
        <v>69</v>
      </c>
      <c r="D69" s="51">
        <v>19.79</v>
      </c>
      <c r="E69" s="52" t="s">
        <v>36</v>
      </c>
      <c r="F69" s="52" t="s">
        <v>85</v>
      </c>
      <c r="G69" s="51" t="s">
        <v>38</v>
      </c>
      <c r="H69" s="51" t="s">
        <v>27</v>
      </c>
      <c r="I69" s="47" t="s">
        <v>20</v>
      </c>
      <c r="J69" s="47"/>
      <c r="K69" s="47"/>
      <c r="L69" s="47"/>
      <c r="M69" s="69" t="s">
        <v>86</v>
      </c>
      <c r="N69" s="25"/>
    </row>
    <row r="70" s="30" customFormat="1" ht="15.75" customHeight="1" spans="1:14">
      <c r="A70" s="45">
        <v>69</v>
      </c>
      <c r="B70" s="46">
        <v>305</v>
      </c>
      <c r="C70" s="25" t="s">
        <v>69</v>
      </c>
      <c r="D70" s="25">
        <v>34.91</v>
      </c>
      <c r="E70" s="47" t="s">
        <v>16</v>
      </c>
      <c r="F70" s="25" t="s">
        <v>33</v>
      </c>
      <c r="G70" s="48" t="s">
        <v>18</v>
      </c>
      <c r="H70" s="25" t="s">
        <v>27</v>
      </c>
      <c r="I70" s="25" t="s">
        <v>22</v>
      </c>
      <c r="J70" s="47"/>
      <c r="K70" s="47"/>
      <c r="L70" s="47" t="s">
        <v>22</v>
      </c>
      <c r="M70" s="47"/>
      <c r="N70" s="25"/>
    </row>
    <row r="71" s="30" customFormat="1" ht="15.75" customHeight="1" spans="1:14">
      <c r="A71" s="45">
        <v>70</v>
      </c>
      <c r="B71" s="46">
        <v>306</v>
      </c>
      <c r="C71" s="25" t="s">
        <v>69</v>
      </c>
      <c r="D71" s="25">
        <v>19.79</v>
      </c>
      <c r="E71" s="47" t="s">
        <v>16</v>
      </c>
      <c r="F71" s="25" t="s">
        <v>33</v>
      </c>
      <c r="G71" s="48" t="s">
        <v>18</v>
      </c>
      <c r="H71" s="25" t="s">
        <v>27</v>
      </c>
      <c r="I71" s="25" t="s">
        <v>22</v>
      </c>
      <c r="J71" s="47"/>
      <c r="K71" s="47"/>
      <c r="L71" s="47" t="s">
        <v>22</v>
      </c>
      <c r="M71" s="47"/>
      <c r="N71" s="25"/>
    </row>
    <row r="72" s="29" customFormat="1" ht="15.75" hidden="1" customHeight="1" spans="1:14">
      <c r="A72" s="45">
        <v>71</v>
      </c>
      <c r="B72" s="46">
        <v>307</v>
      </c>
      <c r="C72" s="25" t="s">
        <v>69</v>
      </c>
      <c r="D72" s="25">
        <v>24.02</v>
      </c>
      <c r="E72" s="47" t="s">
        <v>36</v>
      </c>
      <c r="F72" s="25" t="s">
        <v>87</v>
      </c>
      <c r="G72" s="25" t="s">
        <v>38</v>
      </c>
      <c r="H72" s="25" t="s">
        <v>88</v>
      </c>
      <c r="I72" s="25" t="s">
        <v>22</v>
      </c>
      <c r="J72" s="47"/>
      <c r="K72" s="47"/>
      <c r="L72" s="47"/>
      <c r="M72" s="47"/>
      <c r="N72" s="25"/>
    </row>
    <row r="73" s="29" customFormat="1" ht="15.75" customHeight="1" spans="1:14">
      <c r="A73" s="45">
        <v>72</v>
      </c>
      <c r="B73" s="46">
        <v>401</v>
      </c>
      <c r="C73" s="25" t="s">
        <v>69</v>
      </c>
      <c r="D73" s="25">
        <v>26.93</v>
      </c>
      <c r="E73" s="47" t="s">
        <v>16</v>
      </c>
      <c r="F73" s="25" t="s">
        <v>33</v>
      </c>
      <c r="G73" s="48" t="s">
        <v>18</v>
      </c>
      <c r="H73" s="25" t="s">
        <v>47</v>
      </c>
      <c r="I73" s="47" t="s">
        <v>20</v>
      </c>
      <c r="J73" s="47"/>
      <c r="K73" s="47"/>
      <c r="L73" s="47" t="s">
        <v>20</v>
      </c>
      <c r="M73" s="47"/>
      <c r="N73" s="25"/>
    </row>
    <row r="74" s="29" customFormat="1" ht="15.75" customHeight="1" spans="1:14">
      <c r="A74" s="45">
        <v>73</v>
      </c>
      <c r="B74" s="46">
        <v>402</v>
      </c>
      <c r="C74" s="25" t="s">
        <v>69</v>
      </c>
      <c r="D74" s="25">
        <v>19.79</v>
      </c>
      <c r="E74" s="47" t="s">
        <v>16</v>
      </c>
      <c r="F74" s="25" t="s">
        <v>33</v>
      </c>
      <c r="G74" s="48" t="s">
        <v>18</v>
      </c>
      <c r="H74" s="25" t="s">
        <v>49</v>
      </c>
      <c r="I74" s="47" t="s">
        <v>20</v>
      </c>
      <c r="J74" s="47"/>
      <c r="K74" s="47"/>
      <c r="L74" s="47" t="s">
        <v>20</v>
      </c>
      <c r="M74" s="47"/>
      <c r="N74" s="25"/>
    </row>
    <row r="75" s="29" customFormat="1" ht="15.75" customHeight="1" spans="1:14">
      <c r="A75" s="45">
        <v>74</v>
      </c>
      <c r="B75" s="46">
        <v>403</v>
      </c>
      <c r="C75" s="25" t="s">
        <v>69</v>
      </c>
      <c r="D75" s="25">
        <v>19.79</v>
      </c>
      <c r="E75" s="47" t="s">
        <v>16</v>
      </c>
      <c r="F75" s="25" t="s">
        <v>33</v>
      </c>
      <c r="G75" s="48" t="s">
        <v>18</v>
      </c>
      <c r="H75" s="25" t="s">
        <v>89</v>
      </c>
      <c r="I75" s="47" t="s">
        <v>20</v>
      </c>
      <c r="J75" s="47"/>
      <c r="K75" s="47"/>
      <c r="L75" s="47" t="s">
        <v>20</v>
      </c>
      <c r="M75" s="47"/>
      <c r="N75" s="25"/>
    </row>
    <row r="76" s="29" customFormat="1" ht="15.75" customHeight="1" spans="1:14">
      <c r="A76" s="45">
        <v>75</v>
      </c>
      <c r="B76" s="77" t="s">
        <v>90</v>
      </c>
      <c r="C76" s="73" t="s">
        <v>69</v>
      </c>
      <c r="D76" s="73">
        <v>10</v>
      </c>
      <c r="E76" s="75" t="s">
        <v>16</v>
      </c>
      <c r="F76" s="73" t="s">
        <v>33</v>
      </c>
      <c r="G76" s="76" t="s">
        <v>18</v>
      </c>
      <c r="H76" s="73" t="s">
        <v>84</v>
      </c>
      <c r="I76" s="73" t="s">
        <v>84</v>
      </c>
      <c r="J76" s="47"/>
      <c r="K76" s="47"/>
      <c r="L76" s="47" t="s">
        <v>84</v>
      </c>
      <c r="M76" s="57" t="s">
        <v>91</v>
      </c>
      <c r="N76" s="25"/>
    </row>
    <row r="77" s="29" customFormat="1" ht="15.75" customHeight="1" spans="1:14">
      <c r="A77" s="45">
        <v>76</v>
      </c>
      <c r="B77" s="77" t="s">
        <v>92</v>
      </c>
      <c r="C77" s="73" t="s">
        <v>69</v>
      </c>
      <c r="D77" s="73">
        <v>10</v>
      </c>
      <c r="E77" s="75" t="s">
        <v>16</v>
      </c>
      <c r="F77" s="73" t="s">
        <v>33</v>
      </c>
      <c r="G77" s="76" t="s">
        <v>18</v>
      </c>
      <c r="H77" s="73" t="s">
        <v>84</v>
      </c>
      <c r="I77" s="73" t="s">
        <v>84</v>
      </c>
      <c r="J77" s="47"/>
      <c r="K77" s="47"/>
      <c r="L77" s="47" t="s">
        <v>52</v>
      </c>
      <c r="M77" s="57" t="s">
        <v>93</v>
      </c>
      <c r="N77" s="25"/>
    </row>
    <row r="78" s="29" customFormat="1" ht="15.75" customHeight="1" spans="1:14">
      <c r="A78" s="45">
        <v>77</v>
      </c>
      <c r="B78" s="46">
        <v>405</v>
      </c>
      <c r="C78" s="25" t="s">
        <v>69</v>
      </c>
      <c r="D78" s="25">
        <v>34.91</v>
      </c>
      <c r="E78" s="47" t="s">
        <v>16</v>
      </c>
      <c r="F78" s="25" t="s">
        <v>48</v>
      </c>
      <c r="G78" s="48" t="s">
        <v>18</v>
      </c>
      <c r="H78" s="25" t="s">
        <v>52</v>
      </c>
      <c r="I78" s="25" t="s">
        <v>52</v>
      </c>
      <c r="J78" s="47"/>
      <c r="K78" s="47"/>
      <c r="L78" s="47" t="s">
        <v>52</v>
      </c>
      <c r="M78" s="47"/>
      <c r="N78" s="25"/>
    </row>
    <row r="79" s="29" customFormat="1" ht="15.75" customHeight="1" spans="1:14">
      <c r="A79" s="45">
        <v>78</v>
      </c>
      <c r="B79" s="74">
        <v>406</v>
      </c>
      <c r="C79" s="73" t="s">
        <v>69</v>
      </c>
      <c r="D79" s="73">
        <v>20.42</v>
      </c>
      <c r="E79" s="75" t="s">
        <v>16</v>
      </c>
      <c r="F79" s="78" t="s">
        <v>33</v>
      </c>
      <c r="G79" s="78" t="s">
        <v>18</v>
      </c>
      <c r="H79" s="78" t="s">
        <v>84</v>
      </c>
      <c r="I79" s="78" t="s">
        <v>84</v>
      </c>
      <c r="J79" s="47"/>
      <c r="K79" s="47"/>
      <c r="L79" s="47" t="s">
        <v>20</v>
      </c>
      <c r="M79" s="57" t="s">
        <v>94</v>
      </c>
      <c r="N79" s="25"/>
    </row>
    <row r="80" s="29" customFormat="1" ht="15.75" customHeight="1" spans="1:14">
      <c r="A80" s="45">
        <v>79</v>
      </c>
      <c r="B80" s="46">
        <v>407</v>
      </c>
      <c r="C80" s="25" t="s">
        <v>69</v>
      </c>
      <c r="D80" s="25">
        <v>64</v>
      </c>
      <c r="E80" s="47" t="s">
        <v>16</v>
      </c>
      <c r="F80" s="25" t="s">
        <v>48</v>
      </c>
      <c r="G80" s="48" t="s">
        <v>18</v>
      </c>
      <c r="H80" s="25" t="s">
        <v>84</v>
      </c>
      <c r="I80" s="25" t="s">
        <v>84</v>
      </c>
      <c r="J80" s="47"/>
      <c r="K80" s="47"/>
      <c r="L80" s="47" t="s">
        <v>84</v>
      </c>
      <c r="M80" s="47"/>
      <c r="N80" s="25"/>
    </row>
    <row r="81" s="30" customFormat="1" ht="15.75" customHeight="1" spans="1:14">
      <c r="A81" s="45">
        <v>80</v>
      </c>
      <c r="B81" s="46">
        <v>408</v>
      </c>
      <c r="C81" s="25" t="s">
        <v>69</v>
      </c>
      <c r="D81" s="25">
        <v>20</v>
      </c>
      <c r="E81" s="47" t="s">
        <v>16</v>
      </c>
      <c r="F81" s="25" t="s">
        <v>33</v>
      </c>
      <c r="G81" s="48" t="s">
        <v>18</v>
      </c>
      <c r="H81" s="25" t="s">
        <v>75</v>
      </c>
      <c r="I81" s="25" t="s">
        <v>75</v>
      </c>
      <c r="J81" s="47"/>
      <c r="K81" s="47"/>
      <c r="L81" s="47" t="s">
        <v>75</v>
      </c>
      <c r="M81" s="47"/>
      <c r="N81" s="25"/>
    </row>
    <row r="82" s="29" customFormat="1" ht="15.75" customHeight="1" spans="1:14">
      <c r="A82" s="45">
        <v>81</v>
      </c>
      <c r="B82" s="46">
        <v>409</v>
      </c>
      <c r="C82" s="25" t="s">
        <v>69</v>
      </c>
      <c r="D82" s="25">
        <v>24.02</v>
      </c>
      <c r="E82" s="47" t="s">
        <v>16</v>
      </c>
      <c r="F82" s="25" t="s">
        <v>33</v>
      </c>
      <c r="G82" s="48" t="s">
        <v>18</v>
      </c>
      <c r="H82" s="25" t="s">
        <v>95</v>
      </c>
      <c r="I82" s="47" t="s">
        <v>20</v>
      </c>
      <c r="J82" s="47"/>
      <c r="K82" s="47"/>
      <c r="L82" s="47" t="s">
        <v>20</v>
      </c>
      <c r="M82" s="47"/>
      <c r="N82" s="25"/>
    </row>
    <row r="83" s="29" customFormat="1" ht="15.75" customHeight="1" spans="1:14">
      <c r="A83" s="45">
        <v>82</v>
      </c>
      <c r="B83" s="46">
        <v>410</v>
      </c>
      <c r="C83" s="25" t="s">
        <v>69</v>
      </c>
      <c r="D83" s="25">
        <v>26.62</v>
      </c>
      <c r="E83" s="47" t="s">
        <v>16</v>
      </c>
      <c r="F83" s="25" t="s">
        <v>33</v>
      </c>
      <c r="G83" s="48" t="s">
        <v>18</v>
      </c>
      <c r="H83" s="25" t="s">
        <v>96</v>
      </c>
      <c r="I83" s="25" t="s">
        <v>75</v>
      </c>
      <c r="J83" s="47"/>
      <c r="K83" s="47"/>
      <c r="L83" s="47" t="s">
        <v>75</v>
      </c>
      <c r="M83" s="47"/>
      <c r="N83" s="25"/>
    </row>
    <row r="84" s="29" customFormat="1" ht="15.75" customHeight="1" spans="1:14">
      <c r="A84" s="45">
        <v>83</v>
      </c>
      <c r="B84" s="46">
        <v>411</v>
      </c>
      <c r="C84" s="25" t="s">
        <v>69</v>
      </c>
      <c r="D84" s="25">
        <v>47.4</v>
      </c>
      <c r="E84" s="47" t="s">
        <v>16</v>
      </c>
      <c r="F84" s="25" t="s">
        <v>33</v>
      </c>
      <c r="G84" s="48" t="s">
        <v>18</v>
      </c>
      <c r="H84" s="25" t="s">
        <v>97</v>
      </c>
      <c r="I84" s="47" t="s">
        <v>20</v>
      </c>
      <c r="J84" s="47"/>
      <c r="K84" s="47"/>
      <c r="L84" s="47" t="s">
        <v>20</v>
      </c>
      <c r="M84" s="47"/>
      <c r="N84" s="25"/>
    </row>
    <row r="85" s="29" customFormat="1" ht="15.75" customHeight="1" spans="1:14">
      <c r="A85" s="45">
        <v>84</v>
      </c>
      <c r="B85" s="46">
        <v>413</v>
      </c>
      <c r="C85" s="25" t="s">
        <v>69</v>
      </c>
      <c r="D85" s="25">
        <v>47</v>
      </c>
      <c r="E85" s="47" t="s">
        <v>16</v>
      </c>
      <c r="F85" s="25" t="s">
        <v>33</v>
      </c>
      <c r="G85" s="48" t="s">
        <v>18</v>
      </c>
      <c r="H85" s="25" t="s">
        <v>98</v>
      </c>
      <c r="I85" s="47" t="s">
        <v>20</v>
      </c>
      <c r="J85" s="47"/>
      <c r="K85" s="47"/>
      <c r="L85" s="47" t="s">
        <v>20</v>
      </c>
      <c r="M85" s="47"/>
      <c r="N85" s="25"/>
    </row>
    <row r="86" s="29" customFormat="1" ht="15.75" customHeight="1" spans="1:14">
      <c r="A86" s="45">
        <v>85</v>
      </c>
      <c r="B86" s="46">
        <v>415</v>
      </c>
      <c r="C86" s="25" t="s">
        <v>69</v>
      </c>
      <c r="D86" s="25">
        <v>46.74</v>
      </c>
      <c r="E86" s="47" t="s">
        <v>16</v>
      </c>
      <c r="F86" s="25" t="s">
        <v>33</v>
      </c>
      <c r="G86" s="48" t="s">
        <v>18</v>
      </c>
      <c r="H86" s="79" t="s">
        <v>49</v>
      </c>
      <c r="I86" s="47" t="s">
        <v>20</v>
      </c>
      <c r="J86" s="47"/>
      <c r="K86" s="47"/>
      <c r="L86" s="47" t="s">
        <v>20</v>
      </c>
      <c r="M86" s="47"/>
      <c r="N86" s="25"/>
    </row>
    <row r="87" s="29" customFormat="1" ht="15.75" customHeight="1" spans="1:14">
      <c r="A87" s="45">
        <v>86</v>
      </c>
      <c r="B87" s="46">
        <v>417</v>
      </c>
      <c r="C87" s="25" t="s">
        <v>69</v>
      </c>
      <c r="D87" s="25">
        <v>48</v>
      </c>
      <c r="E87" s="47" t="s">
        <v>16</v>
      </c>
      <c r="F87" s="25" t="s">
        <v>33</v>
      </c>
      <c r="G87" s="48" t="s">
        <v>18</v>
      </c>
      <c r="H87" s="79" t="s">
        <v>75</v>
      </c>
      <c r="I87" s="25" t="s">
        <v>42</v>
      </c>
      <c r="J87" s="47"/>
      <c r="K87" s="47"/>
      <c r="L87" s="47" t="s">
        <v>75</v>
      </c>
      <c r="M87" s="47"/>
      <c r="N87" s="25"/>
    </row>
    <row r="88" s="29" customFormat="1" ht="15.75" customHeight="1" spans="1:14">
      <c r="A88" s="45">
        <v>87</v>
      </c>
      <c r="B88" s="55">
        <v>418</v>
      </c>
      <c r="C88" s="56" t="s">
        <v>69</v>
      </c>
      <c r="D88" s="56">
        <v>40.09</v>
      </c>
      <c r="E88" s="47" t="s">
        <v>16</v>
      </c>
      <c r="F88" s="56" t="s">
        <v>33</v>
      </c>
      <c r="G88" s="48" t="s">
        <v>18</v>
      </c>
      <c r="H88" s="25" t="s">
        <v>49</v>
      </c>
      <c r="I88" s="47" t="s">
        <v>20</v>
      </c>
      <c r="J88" s="70"/>
      <c r="K88" s="70"/>
      <c r="L88" s="47" t="s">
        <v>22</v>
      </c>
      <c r="M88" s="70" t="s">
        <v>99</v>
      </c>
      <c r="N88" s="56"/>
    </row>
    <row r="89" s="29" customFormat="1" ht="15.75" customHeight="1" spans="1:14">
      <c r="A89" s="45">
        <v>88</v>
      </c>
      <c r="B89" s="46" t="s">
        <v>100</v>
      </c>
      <c r="C89" s="25" t="s">
        <v>69</v>
      </c>
      <c r="D89" s="25">
        <v>47.61</v>
      </c>
      <c r="E89" s="47" t="s">
        <v>16</v>
      </c>
      <c r="F89" s="25" t="s">
        <v>33</v>
      </c>
      <c r="G89" s="48" t="s">
        <v>18</v>
      </c>
      <c r="H89" s="25" t="s">
        <v>49</v>
      </c>
      <c r="I89" s="47" t="s">
        <v>20</v>
      </c>
      <c r="J89" s="47"/>
      <c r="K89" s="47"/>
      <c r="L89" s="47" t="s">
        <v>20</v>
      </c>
      <c r="M89" s="47"/>
      <c r="N89" s="25"/>
    </row>
    <row r="90" s="29" customFormat="1" ht="15.75" customHeight="1" spans="1:14">
      <c r="A90" s="45">
        <v>89</v>
      </c>
      <c r="B90" s="46">
        <v>420</v>
      </c>
      <c r="C90" s="25" t="s">
        <v>69</v>
      </c>
      <c r="D90" s="25">
        <v>40</v>
      </c>
      <c r="E90" s="47" t="s">
        <v>16</v>
      </c>
      <c r="F90" s="25" t="s">
        <v>33</v>
      </c>
      <c r="G90" s="48" t="s">
        <v>18</v>
      </c>
      <c r="H90" s="25" t="s">
        <v>45</v>
      </c>
      <c r="I90" s="25" t="s">
        <v>22</v>
      </c>
      <c r="J90" s="47"/>
      <c r="K90" s="47"/>
      <c r="L90" s="47" t="s">
        <v>22</v>
      </c>
      <c r="M90" s="47"/>
      <c r="N90" s="25"/>
    </row>
    <row r="91" s="29" customFormat="1" ht="15.75" customHeight="1" spans="1:14">
      <c r="A91" s="45">
        <v>90</v>
      </c>
      <c r="B91" s="46">
        <v>423</v>
      </c>
      <c r="C91" s="25" t="s">
        <v>69</v>
      </c>
      <c r="D91" s="25">
        <v>47</v>
      </c>
      <c r="E91" s="47" t="s">
        <v>16</v>
      </c>
      <c r="F91" s="25" t="s">
        <v>33</v>
      </c>
      <c r="G91" s="48" t="s">
        <v>18</v>
      </c>
      <c r="H91" s="25" t="s">
        <v>30</v>
      </c>
      <c r="I91" s="25" t="s">
        <v>22</v>
      </c>
      <c r="J91" s="47"/>
      <c r="K91" s="47"/>
      <c r="L91" s="47" t="s">
        <v>22</v>
      </c>
      <c r="M91" s="47"/>
      <c r="N91" s="25"/>
    </row>
    <row r="92" s="29" customFormat="1" ht="15.75" customHeight="1" spans="1:14">
      <c r="A92" s="45">
        <v>91</v>
      </c>
      <c r="B92" s="46">
        <v>504</v>
      </c>
      <c r="C92" s="25" t="s">
        <v>69</v>
      </c>
      <c r="D92" s="25">
        <v>19.23</v>
      </c>
      <c r="E92" s="47" t="s">
        <v>16</v>
      </c>
      <c r="F92" s="25" t="s">
        <v>33</v>
      </c>
      <c r="G92" s="48" t="s">
        <v>18</v>
      </c>
      <c r="H92" s="25" t="s">
        <v>101</v>
      </c>
      <c r="I92" s="25" t="s">
        <v>101</v>
      </c>
      <c r="J92" s="47"/>
      <c r="K92" s="47"/>
      <c r="L92" s="47" t="s">
        <v>101</v>
      </c>
      <c r="M92" s="47"/>
      <c r="N92" s="25"/>
    </row>
    <row r="93" s="29" customFormat="1" ht="15.75" customHeight="1" spans="1:14">
      <c r="A93" s="45">
        <v>92</v>
      </c>
      <c r="B93" s="46">
        <v>505</v>
      </c>
      <c r="C93" s="25" t="s">
        <v>69</v>
      </c>
      <c r="D93" s="25">
        <v>23</v>
      </c>
      <c r="E93" s="47" t="s">
        <v>16</v>
      </c>
      <c r="F93" s="25" t="s">
        <v>33</v>
      </c>
      <c r="G93" s="48" t="s">
        <v>18</v>
      </c>
      <c r="H93" s="25" t="s">
        <v>45</v>
      </c>
      <c r="I93" s="25" t="s">
        <v>22</v>
      </c>
      <c r="J93" s="47"/>
      <c r="K93" s="47"/>
      <c r="L93" s="47" t="s">
        <v>22</v>
      </c>
      <c r="M93" s="47"/>
      <c r="N93" s="25"/>
    </row>
    <row r="94" s="29" customFormat="1" ht="15.75" customHeight="1" spans="1:14">
      <c r="A94" s="45">
        <v>93</v>
      </c>
      <c r="B94" s="46">
        <v>506</v>
      </c>
      <c r="C94" s="25" t="s">
        <v>69</v>
      </c>
      <c r="D94" s="25">
        <v>19.23</v>
      </c>
      <c r="E94" s="47" t="s">
        <v>16</v>
      </c>
      <c r="F94" s="25" t="s">
        <v>33</v>
      </c>
      <c r="G94" s="48" t="s">
        <v>18</v>
      </c>
      <c r="H94" s="25" t="s">
        <v>56</v>
      </c>
      <c r="I94" s="25" t="s">
        <v>22</v>
      </c>
      <c r="J94" s="47"/>
      <c r="K94" s="47"/>
      <c r="L94" s="47" t="s">
        <v>22</v>
      </c>
      <c r="M94" s="47"/>
      <c r="N94" s="25"/>
    </row>
    <row r="95" s="29" customFormat="1" ht="15.75" customHeight="1" spans="1:14">
      <c r="A95" s="45">
        <v>94</v>
      </c>
      <c r="B95" s="46">
        <v>507</v>
      </c>
      <c r="C95" s="25" t="s">
        <v>69</v>
      </c>
      <c r="D95" s="25">
        <v>47.61</v>
      </c>
      <c r="E95" s="47" t="s">
        <v>16</v>
      </c>
      <c r="F95" s="25" t="s">
        <v>33</v>
      </c>
      <c r="G95" s="48" t="s">
        <v>18</v>
      </c>
      <c r="H95" s="25" t="s">
        <v>102</v>
      </c>
      <c r="I95" s="25" t="s">
        <v>22</v>
      </c>
      <c r="J95" s="47"/>
      <c r="K95" s="47"/>
      <c r="L95" s="47" t="s">
        <v>22</v>
      </c>
      <c r="M95" s="47"/>
      <c r="N95" s="25"/>
    </row>
    <row r="96" s="29" customFormat="1" ht="15.75" customHeight="1" spans="1:14">
      <c r="A96" s="45">
        <v>95</v>
      </c>
      <c r="B96" s="46">
        <v>508</v>
      </c>
      <c r="C96" s="25" t="s">
        <v>69</v>
      </c>
      <c r="D96" s="25">
        <v>19.23</v>
      </c>
      <c r="E96" s="47" t="s">
        <v>16</v>
      </c>
      <c r="F96" s="25" t="s">
        <v>33</v>
      </c>
      <c r="G96" s="48" t="s">
        <v>18</v>
      </c>
      <c r="H96" s="25" t="s">
        <v>55</v>
      </c>
      <c r="I96" s="25" t="s">
        <v>22</v>
      </c>
      <c r="J96" s="47"/>
      <c r="K96" s="47"/>
      <c r="L96" s="47" t="s">
        <v>55</v>
      </c>
      <c r="M96" s="47"/>
      <c r="N96" s="25"/>
    </row>
    <row r="97" s="31" customFormat="1" ht="15.75" customHeight="1" spans="1:14">
      <c r="A97" s="45">
        <v>96</v>
      </c>
      <c r="B97" s="46">
        <v>509</v>
      </c>
      <c r="C97" s="25" t="s">
        <v>69</v>
      </c>
      <c r="D97" s="25">
        <v>46.17</v>
      </c>
      <c r="E97" s="47" t="s">
        <v>16</v>
      </c>
      <c r="F97" s="53" t="s">
        <v>48</v>
      </c>
      <c r="G97" s="48" t="s">
        <v>18</v>
      </c>
      <c r="H97" s="25" t="s">
        <v>103</v>
      </c>
      <c r="I97" s="94" t="s">
        <v>104</v>
      </c>
      <c r="J97" s="47"/>
      <c r="K97" s="47"/>
      <c r="L97" s="94" t="s">
        <v>104</v>
      </c>
      <c r="M97" s="47"/>
      <c r="N97" s="25"/>
    </row>
    <row r="98" s="29" customFormat="1" ht="15.75" customHeight="1" spans="1:14">
      <c r="A98" s="45">
        <v>97</v>
      </c>
      <c r="B98" s="46">
        <v>510</v>
      </c>
      <c r="C98" s="25" t="s">
        <v>69</v>
      </c>
      <c r="D98" s="25">
        <v>19.23</v>
      </c>
      <c r="E98" s="47" t="s">
        <v>16</v>
      </c>
      <c r="F98" s="25" t="s">
        <v>33</v>
      </c>
      <c r="G98" s="48" t="s">
        <v>18</v>
      </c>
      <c r="H98" s="25" t="s">
        <v>103</v>
      </c>
      <c r="I98" s="94" t="s">
        <v>104</v>
      </c>
      <c r="J98" s="47"/>
      <c r="K98" s="47"/>
      <c r="L98" s="94" t="s">
        <v>104</v>
      </c>
      <c r="M98" s="47"/>
      <c r="N98" s="25"/>
    </row>
    <row r="99" s="29" customFormat="1" ht="15.75" customHeight="1" spans="1:14">
      <c r="A99" s="45">
        <v>98</v>
      </c>
      <c r="B99" s="46">
        <v>511</v>
      </c>
      <c r="C99" s="25" t="s">
        <v>69</v>
      </c>
      <c r="D99" s="25">
        <v>47.61</v>
      </c>
      <c r="E99" s="47" t="s">
        <v>16</v>
      </c>
      <c r="F99" s="53" t="s">
        <v>48</v>
      </c>
      <c r="G99" s="48" t="s">
        <v>18</v>
      </c>
      <c r="H99" s="25" t="s">
        <v>55</v>
      </c>
      <c r="I99" s="25" t="s">
        <v>55</v>
      </c>
      <c r="J99" s="69"/>
      <c r="K99" s="69"/>
      <c r="L99" s="47" t="s">
        <v>55</v>
      </c>
      <c r="M99" s="69"/>
      <c r="N99" s="48"/>
    </row>
    <row r="100" s="29" customFormat="1" ht="15.75" customHeight="1" spans="1:14">
      <c r="A100" s="45">
        <v>99</v>
      </c>
      <c r="B100" s="46">
        <v>513</v>
      </c>
      <c r="C100" s="25" t="s">
        <v>69</v>
      </c>
      <c r="D100" s="25">
        <v>47.8</v>
      </c>
      <c r="E100" s="47" t="s">
        <v>16</v>
      </c>
      <c r="F100" s="25" t="s">
        <v>48</v>
      </c>
      <c r="G100" s="48" t="s">
        <v>18</v>
      </c>
      <c r="H100" s="25" t="s">
        <v>56</v>
      </c>
      <c r="I100" s="25" t="s">
        <v>22</v>
      </c>
      <c r="J100" s="69"/>
      <c r="K100" s="69"/>
      <c r="L100" s="47" t="s">
        <v>22</v>
      </c>
      <c r="M100" s="69"/>
      <c r="N100" s="48"/>
    </row>
    <row r="101" s="29" customFormat="1" ht="15.75" customHeight="1" spans="1:14">
      <c r="A101" s="45">
        <v>100</v>
      </c>
      <c r="B101" s="46" t="s">
        <v>105</v>
      </c>
      <c r="C101" s="25" t="s">
        <v>69</v>
      </c>
      <c r="D101" s="25">
        <v>202.32</v>
      </c>
      <c r="E101" s="47" t="s">
        <v>16</v>
      </c>
      <c r="F101" s="25" t="s">
        <v>48</v>
      </c>
      <c r="G101" s="48" t="s">
        <v>18</v>
      </c>
      <c r="H101" s="25" t="s">
        <v>27</v>
      </c>
      <c r="I101" s="25" t="s">
        <v>22</v>
      </c>
      <c r="J101" s="47"/>
      <c r="K101" s="47"/>
      <c r="L101" s="47" t="s">
        <v>22</v>
      </c>
      <c r="M101" s="47"/>
      <c r="N101" s="25"/>
    </row>
    <row r="102" s="29" customFormat="1" ht="15.75" customHeight="1" spans="1:14">
      <c r="A102" s="45">
        <v>101</v>
      </c>
      <c r="B102" s="80" t="s">
        <v>106</v>
      </c>
      <c r="C102" s="53" t="s">
        <v>69</v>
      </c>
      <c r="D102" s="53">
        <v>20.37</v>
      </c>
      <c r="E102" s="57" t="s">
        <v>16</v>
      </c>
      <c r="F102" s="53" t="s">
        <v>33</v>
      </c>
      <c r="G102" s="59" t="s">
        <v>18</v>
      </c>
      <c r="H102" s="53" t="s">
        <v>21</v>
      </c>
      <c r="I102" s="53" t="s">
        <v>22</v>
      </c>
      <c r="J102" s="57"/>
      <c r="K102" s="57"/>
      <c r="L102" s="57" t="s">
        <v>22</v>
      </c>
      <c r="M102" s="57" t="s">
        <v>107</v>
      </c>
      <c r="N102" s="51"/>
    </row>
    <row r="103" s="29" customFormat="1" ht="15.75" customHeight="1" spans="1:14">
      <c r="A103" s="45">
        <v>102</v>
      </c>
      <c r="B103" s="80" t="s">
        <v>108</v>
      </c>
      <c r="C103" s="53" t="s">
        <v>69</v>
      </c>
      <c r="D103" s="53">
        <v>20.37</v>
      </c>
      <c r="E103" s="57" t="s">
        <v>16</v>
      </c>
      <c r="F103" s="53" t="s">
        <v>33</v>
      </c>
      <c r="G103" s="59" t="s">
        <v>18</v>
      </c>
      <c r="H103" s="53" t="s">
        <v>27</v>
      </c>
      <c r="I103" s="53" t="s">
        <v>22</v>
      </c>
      <c r="J103" s="57" t="s">
        <v>109</v>
      </c>
      <c r="K103" s="57"/>
      <c r="L103" s="57" t="s">
        <v>22</v>
      </c>
      <c r="M103" s="57" t="s">
        <v>110</v>
      </c>
      <c r="N103" s="53" t="s">
        <v>111</v>
      </c>
    </row>
    <row r="104" s="29" customFormat="1" ht="15.75" customHeight="1" spans="1:14">
      <c r="A104" s="45">
        <v>106</v>
      </c>
      <c r="B104" s="81">
        <v>128</v>
      </c>
      <c r="C104" s="82" t="s">
        <v>112</v>
      </c>
      <c r="D104" s="82">
        <v>21.03</v>
      </c>
      <c r="E104" s="70" t="s">
        <v>70</v>
      </c>
      <c r="F104" s="83" t="s">
        <v>59</v>
      </c>
      <c r="G104" s="48" t="s">
        <v>18</v>
      </c>
      <c r="H104" s="79" t="s">
        <v>113</v>
      </c>
      <c r="I104" s="47" t="s">
        <v>72</v>
      </c>
      <c r="J104" s="95" t="s">
        <v>114</v>
      </c>
      <c r="K104" s="96"/>
      <c r="L104" s="47" t="s">
        <v>72</v>
      </c>
      <c r="M104" s="96"/>
      <c r="N104" s="25"/>
    </row>
    <row r="105" s="29" customFormat="1" ht="15.75" hidden="1" customHeight="1" spans="1:14">
      <c r="A105" s="45">
        <v>107</v>
      </c>
      <c r="B105" s="84">
        <v>201</v>
      </c>
      <c r="C105" s="85" t="s">
        <v>112</v>
      </c>
      <c r="D105" s="85">
        <v>184.84</v>
      </c>
      <c r="E105" s="86" t="s">
        <v>36</v>
      </c>
      <c r="F105" s="87" t="s">
        <v>17</v>
      </c>
      <c r="G105" s="51" t="s">
        <v>38</v>
      </c>
      <c r="H105" s="61" t="s">
        <v>115</v>
      </c>
      <c r="I105" s="52" t="s">
        <v>72</v>
      </c>
      <c r="J105" s="52"/>
      <c r="K105" s="52"/>
      <c r="L105" s="97"/>
      <c r="M105" s="98"/>
      <c r="N105" s="99"/>
    </row>
    <row r="106" s="29" customFormat="1" ht="15.75" customHeight="1" spans="1:14">
      <c r="A106" s="45">
        <v>108</v>
      </c>
      <c r="B106" s="88">
        <v>202</v>
      </c>
      <c r="C106" s="87" t="s">
        <v>112</v>
      </c>
      <c r="D106" s="87">
        <v>42.52</v>
      </c>
      <c r="E106" s="89" t="s">
        <v>70</v>
      </c>
      <c r="F106" s="90" t="s">
        <v>33</v>
      </c>
      <c r="G106" s="48" t="s">
        <v>18</v>
      </c>
      <c r="H106" s="87" t="s">
        <v>116</v>
      </c>
      <c r="I106" s="47" t="s">
        <v>72</v>
      </c>
      <c r="J106" s="87"/>
      <c r="K106" s="87"/>
      <c r="L106" s="47" t="s">
        <v>72</v>
      </c>
      <c r="M106" s="100" t="s">
        <v>117</v>
      </c>
      <c r="N106" s="85" t="s">
        <v>118</v>
      </c>
    </row>
    <row r="107" s="29" customFormat="1" ht="15.75" customHeight="1" spans="1:14">
      <c r="A107" s="45">
        <v>109</v>
      </c>
      <c r="B107" s="88">
        <v>204</v>
      </c>
      <c r="C107" s="87" t="s">
        <v>112</v>
      </c>
      <c r="D107" s="87">
        <v>89.46</v>
      </c>
      <c r="E107" s="89" t="s">
        <v>70</v>
      </c>
      <c r="F107" s="90" t="s">
        <v>33</v>
      </c>
      <c r="G107" s="48" t="s">
        <v>18</v>
      </c>
      <c r="H107" s="87" t="s">
        <v>116</v>
      </c>
      <c r="I107" s="47" t="s">
        <v>72</v>
      </c>
      <c r="J107" s="87"/>
      <c r="K107" s="87"/>
      <c r="L107" s="47" t="s">
        <v>72</v>
      </c>
      <c r="M107" s="100" t="s">
        <v>117</v>
      </c>
      <c r="N107" s="61" t="s">
        <v>119</v>
      </c>
    </row>
    <row r="108" s="29" customFormat="1" ht="15.75" customHeight="1" spans="1:14">
      <c r="A108" s="45">
        <v>110</v>
      </c>
      <c r="B108" s="88">
        <v>205</v>
      </c>
      <c r="C108" s="87" t="s">
        <v>15</v>
      </c>
      <c r="D108" s="87">
        <v>140.02</v>
      </c>
      <c r="E108" s="89" t="s">
        <v>70</v>
      </c>
      <c r="F108" s="87" t="s">
        <v>17</v>
      </c>
      <c r="G108" s="48" t="s">
        <v>18</v>
      </c>
      <c r="H108" s="87" t="s">
        <v>115</v>
      </c>
      <c r="I108" s="47" t="s">
        <v>72</v>
      </c>
      <c r="J108" s="87"/>
      <c r="K108" s="87"/>
      <c r="L108" s="47" t="s">
        <v>72</v>
      </c>
      <c r="M108" s="101" t="s">
        <v>120</v>
      </c>
      <c r="N108" s="85"/>
    </row>
    <row r="109" s="29" customFormat="1" ht="15.75" customHeight="1" spans="1:14">
      <c r="A109" s="45">
        <v>111</v>
      </c>
      <c r="B109" s="88" t="s">
        <v>121</v>
      </c>
      <c r="C109" s="87" t="s">
        <v>15</v>
      </c>
      <c r="D109" s="87">
        <v>140.02</v>
      </c>
      <c r="E109" s="89" t="s">
        <v>70</v>
      </c>
      <c r="F109" s="87" t="s">
        <v>17</v>
      </c>
      <c r="G109" s="48" t="s">
        <v>18</v>
      </c>
      <c r="H109" s="87" t="s">
        <v>115</v>
      </c>
      <c r="I109" s="47" t="s">
        <v>72</v>
      </c>
      <c r="J109" s="87"/>
      <c r="K109" s="87"/>
      <c r="L109" s="47" t="s">
        <v>72</v>
      </c>
      <c r="M109" s="101" t="s">
        <v>120</v>
      </c>
      <c r="N109" s="85" t="s">
        <v>122</v>
      </c>
    </row>
    <row r="110" s="29" customFormat="1" ht="15.75" customHeight="1" spans="1:14">
      <c r="A110" s="45">
        <v>112</v>
      </c>
      <c r="B110" s="81">
        <v>220</v>
      </c>
      <c r="C110" s="82" t="s">
        <v>112</v>
      </c>
      <c r="D110" s="82">
        <v>66.11</v>
      </c>
      <c r="E110" s="70" t="s">
        <v>70</v>
      </c>
      <c r="F110" s="56" t="s">
        <v>17</v>
      </c>
      <c r="G110" s="48" t="s">
        <v>18</v>
      </c>
      <c r="H110" s="91" t="s">
        <v>123</v>
      </c>
      <c r="I110" s="47" t="s">
        <v>72</v>
      </c>
      <c r="J110" s="95" t="s">
        <v>114</v>
      </c>
      <c r="K110" s="96"/>
      <c r="L110" s="47" t="s">
        <v>72</v>
      </c>
      <c r="M110" s="96"/>
      <c r="N110" s="25"/>
    </row>
    <row r="111" s="29" customFormat="1" ht="15.75" customHeight="1" spans="1:14">
      <c r="A111" s="45">
        <v>113</v>
      </c>
      <c r="B111" s="81">
        <v>228</v>
      </c>
      <c r="C111" s="82" t="s">
        <v>112</v>
      </c>
      <c r="D111" s="82">
        <v>21.03</v>
      </c>
      <c r="E111" s="70" t="s">
        <v>70</v>
      </c>
      <c r="F111" s="83" t="s">
        <v>17</v>
      </c>
      <c r="G111" s="48" t="s">
        <v>18</v>
      </c>
      <c r="H111" s="79" t="s">
        <v>113</v>
      </c>
      <c r="I111" s="47" t="s">
        <v>72</v>
      </c>
      <c r="J111" s="102" t="s">
        <v>71</v>
      </c>
      <c r="K111" s="96"/>
      <c r="L111" s="47" t="s">
        <v>72</v>
      </c>
      <c r="M111" s="96"/>
      <c r="N111" s="25"/>
    </row>
    <row r="112" s="29" customFormat="1" ht="15.75" customHeight="1" spans="1:14">
      <c r="A112" s="45">
        <v>114</v>
      </c>
      <c r="B112" s="81">
        <v>328</v>
      </c>
      <c r="C112" s="82" t="s">
        <v>112</v>
      </c>
      <c r="D112" s="82">
        <v>21.03</v>
      </c>
      <c r="E112" s="70" t="s">
        <v>70</v>
      </c>
      <c r="F112" s="83" t="s">
        <v>17</v>
      </c>
      <c r="G112" s="48" t="s">
        <v>18</v>
      </c>
      <c r="H112" s="79" t="s">
        <v>113</v>
      </c>
      <c r="I112" s="47" t="s">
        <v>72</v>
      </c>
      <c r="J112" s="102" t="s">
        <v>71</v>
      </c>
      <c r="K112" s="96"/>
      <c r="L112" s="47" t="s">
        <v>72</v>
      </c>
      <c r="M112" s="96"/>
      <c r="N112" s="25"/>
    </row>
    <row r="113" s="29" customFormat="1" ht="15.75" customHeight="1" spans="1:14">
      <c r="A113" s="45">
        <v>115</v>
      </c>
      <c r="B113" s="81">
        <v>401</v>
      </c>
      <c r="C113" s="82" t="s">
        <v>112</v>
      </c>
      <c r="D113" s="82">
        <v>184.84</v>
      </c>
      <c r="E113" s="70" t="s">
        <v>70</v>
      </c>
      <c r="F113" s="56" t="s">
        <v>17</v>
      </c>
      <c r="G113" s="48" t="s">
        <v>18</v>
      </c>
      <c r="H113" s="82" t="s">
        <v>124</v>
      </c>
      <c r="I113" s="47" t="s">
        <v>72</v>
      </c>
      <c r="J113" s="103"/>
      <c r="K113" s="103"/>
      <c r="L113" s="47" t="s">
        <v>72</v>
      </c>
      <c r="M113" s="103"/>
      <c r="N113" s="25"/>
    </row>
    <row r="114" s="29" customFormat="1" ht="15.75" customHeight="1" spans="1:14">
      <c r="A114" s="45">
        <v>116</v>
      </c>
      <c r="B114" s="81">
        <v>405</v>
      </c>
      <c r="C114" s="82" t="s">
        <v>112</v>
      </c>
      <c r="D114" s="82">
        <v>140.02</v>
      </c>
      <c r="E114" s="70" t="s">
        <v>70</v>
      </c>
      <c r="F114" s="56" t="s">
        <v>17</v>
      </c>
      <c r="G114" s="48" t="s">
        <v>18</v>
      </c>
      <c r="H114" s="82" t="s">
        <v>125</v>
      </c>
      <c r="I114" s="47" t="s">
        <v>72</v>
      </c>
      <c r="J114" s="69" t="s">
        <v>126</v>
      </c>
      <c r="K114" s="96"/>
      <c r="L114" s="47" t="s">
        <v>72</v>
      </c>
      <c r="M114" s="96"/>
      <c r="N114" s="25"/>
    </row>
    <row r="115" s="29" customFormat="1" ht="23.25" customHeight="1" spans="1:14">
      <c r="A115" s="45">
        <v>117</v>
      </c>
      <c r="B115" s="81">
        <v>415</v>
      </c>
      <c r="C115" s="56" t="s">
        <v>15</v>
      </c>
      <c r="D115" s="82">
        <v>24.73</v>
      </c>
      <c r="E115" s="70" t="s">
        <v>16</v>
      </c>
      <c r="F115" s="83" t="s">
        <v>33</v>
      </c>
      <c r="G115" s="48" t="s">
        <v>18</v>
      </c>
      <c r="H115" s="79" t="s">
        <v>28</v>
      </c>
      <c r="I115" s="25" t="s">
        <v>22</v>
      </c>
      <c r="J115" s="52"/>
      <c r="K115" s="96"/>
      <c r="L115" s="69"/>
      <c r="M115" s="104" t="s">
        <v>29</v>
      </c>
      <c r="N115" s="25"/>
    </row>
    <row r="116" s="29" customFormat="1" ht="22.5" customHeight="1" spans="1:14">
      <c r="A116" s="45">
        <v>118</v>
      </c>
      <c r="B116" s="81" t="s">
        <v>127</v>
      </c>
      <c r="C116" s="82" t="s">
        <v>112</v>
      </c>
      <c r="D116" s="82">
        <v>77.72</v>
      </c>
      <c r="E116" s="70" t="s">
        <v>70</v>
      </c>
      <c r="F116" s="56" t="s">
        <v>17</v>
      </c>
      <c r="G116" s="48" t="s">
        <v>18</v>
      </c>
      <c r="H116" s="82" t="s">
        <v>128</v>
      </c>
      <c r="I116" s="47" t="s">
        <v>72</v>
      </c>
      <c r="J116" s="96" t="s">
        <v>129</v>
      </c>
      <c r="K116" s="96"/>
      <c r="L116" s="47" t="s">
        <v>72</v>
      </c>
      <c r="M116" s="104" t="s">
        <v>130</v>
      </c>
      <c r="N116" s="105" t="s">
        <v>131</v>
      </c>
    </row>
    <row r="117" s="29" customFormat="1" ht="18.75" customHeight="1" spans="1:14">
      <c r="A117" s="45">
        <v>119</v>
      </c>
      <c r="B117" s="81" t="s">
        <v>132</v>
      </c>
      <c r="C117" s="56" t="s">
        <v>15</v>
      </c>
      <c r="D117" s="82">
        <v>77.72</v>
      </c>
      <c r="E117" s="70" t="s">
        <v>70</v>
      </c>
      <c r="F117" s="83" t="s">
        <v>17</v>
      </c>
      <c r="G117" s="48" t="s">
        <v>18</v>
      </c>
      <c r="H117" s="56" t="s">
        <v>133</v>
      </c>
      <c r="I117" s="47" t="s">
        <v>72</v>
      </c>
      <c r="J117" s="96" t="s">
        <v>134</v>
      </c>
      <c r="K117" s="96"/>
      <c r="L117" s="47" t="s">
        <v>72</v>
      </c>
      <c r="M117" s="104" t="s">
        <v>130</v>
      </c>
      <c r="N117" s="25" t="s">
        <v>135</v>
      </c>
    </row>
    <row r="118" s="32" customFormat="1" ht="21" customHeight="1" spans="1:14">
      <c r="A118" s="45">
        <v>120</v>
      </c>
      <c r="B118" s="81" t="s">
        <v>136</v>
      </c>
      <c r="C118" s="82" t="s">
        <v>112</v>
      </c>
      <c r="D118" s="82">
        <v>77.72</v>
      </c>
      <c r="E118" s="70" t="s">
        <v>70</v>
      </c>
      <c r="F118" s="56" t="s">
        <v>17</v>
      </c>
      <c r="G118" s="48" t="s">
        <v>18</v>
      </c>
      <c r="H118" s="82" t="s">
        <v>128</v>
      </c>
      <c r="I118" s="47" t="s">
        <v>72</v>
      </c>
      <c r="J118" s="96" t="s">
        <v>137</v>
      </c>
      <c r="K118" s="96"/>
      <c r="L118" s="47" t="s">
        <v>72</v>
      </c>
      <c r="M118" s="104" t="s">
        <v>130</v>
      </c>
      <c r="N118" s="25" t="s">
        <v>138</v>
      </c>
    </row>
    <row r="119" s="32" customFormat="1" ht="15.75" customHeight="1" spans="1:14">
      <c r="A119" s="45">
        <v>121</v>
      </c>
      <c r="B119" s="92">
        <v>101</v>
      </c>
      <c r="C119" s="93" t="s">
        <v>139</v>
      </c>
      <c r="D119" s="93">
        <v>134.4</v>
      </c>
      <c r="E119" s="70" t="s">
        <v>70</v>
      </c>
      <c r="F119" s="56" t="s">
        <v>17</v>
      </c>
      <c r="G119" s="48" t="s">
        <v>18</v>
      </c>
      <c r="H119" s="93" t="s">
        <v>125</v>
      </c>
      <c r="I119" s="47" t="s">
        <v>72</v>
      </c>
      <c r="J119" s="106" t="s">
        <v>140</v>
      </c>
      <c r="K119" s="106"/>
      <c r="L119" s="47" t="s">
        <v>72</v>
      </c>
      <c r="M119" s="96"/>
      <c r="N119" s="25"/>
    </row>
    <row r="120" s="29" customFormat="1" ht="15.75" customHeight="1" spans="1:14">
      <c r="A120" s="45">
        <v>122</v>
      </c>
      <c r="B120" s="92">
        <v>102</v>
      </c>
      <c r="C120" s="93" t="s">
        <v>139</v>
      </c>
      <c r="D120" s="93">
        <v>100.8</v>
      </c>
      <c r="E120" s="70" t="s">
        <v>70</v>
      </c>
      <c r="F120" s="56" t="s">
        <v>48</v>
      </c>
      <c r="G120" s="48" t="s">
        <v>18</v>
      </c>
      <c r="H120" s="83" t="s">
        <v>141</v>
      </c>
      <c r="I120" s="47" t="s">
        <v>72</v>
      </c>
      <c r="J120" s="107" t="s">
        <v>142</v>
      </c>
      <c r="K120" s="107"/>
      <c r="L120" s="47" t="s">
        <v>72</v>
      </c>
      <c r="M120" s="103"/>
      <c r="N120" s="25"/>
    </row>
    <row r="121" s="29" customFormat="1" ht="15.75" customHeight="1" spans="1:14">
      <c r="A121" s="45">
        <v>123</v>
      </c>
      <c r="B121" s="92">
        <v>103</v>
      </c>
      <c r="C121" s="93" t="s">
        <v>139</v>
      </c>
      <c r="D121" s="93">
        <v>57.7</v>
      </c>
      <c r="E121" s="70" t="s">
        <v>70</v>
      </c>
      <c r="F121" s="56" t="s">
        <v>17</v>
      </c>
      <c r="G121" s="48" t="s">
        <v>18</v>
      </c>
      <c r="H121" s="93" t="s">
        <v>128</v>
      </c>
      <c r="I121" s="47" t="s">
        <v>72</v>
      </c>
      <c r="J121" s="108" t="s">
        <v>114</v>
      </c>
      <c r="K121" s="107"/>
      <c r="L121" s="47" t="s">
        <v>72</v>
      </c>
      <c r="M121" s="103"/>
      <c r="N121" s="25"/>
    </row>
    <row r="122" s="29" customFormat="1" ht="15.75" customHeight="1" spans="1:14">
      <c r="A122" s="45">
        <v>124</v>
      </c>
      <c r="B122" s="92">
        <v>104</v>
      </c>
      <c r="C122" s="93" t="s">
        <v>139</v>
      </c>
      <c r="D122" s="93">
        <v>116.7</v>
      </c>
      <c r="E122" s="70" t="s">
        <v>70</v>
      </c>
      <c r="F122" s="56" t="s">
        <v>17</v>
      </c>
      <c r="G122" s="48" t="s">
        <v>18</v>
      </c>
      <c r="H122" s="93" t="s">
        <v>128</v>
      </c>
      <c r="I122" s="47" t="s">
        <v>72</v>
      </c>
      <c r="J122" s="107" t="s">
        <v>143</v>
      </c>
      <c r="K122" s="107"/>
      <c r="L122" s="47" t="s">
        <v>72</v>
      </c>
      <c r="M122" s="103"/>
      <c r="N122" s="25"/>
    </row>
    <row r="123" s="29" customFormat="1" ht="15.75" customHeight="1" spans="1:14">
      <c r="A123" s="45">
        <v>125</v>
      </c>
      <c r="B123" s="92">
        <v>105</v>
      </c>
      <c r="C123" s="93" t="s">
        <v>139</v>
      </c>
      <c r="D123" s="93">
        <v>66.8</v>
      </c>
      <c r="E123" s="70" t="s">
        <v>70</v>
      </c>
      <c r="F123" s="56" t="s">
        <v>17</v>
      </c>
      <c r="G123" s="48" t="s">
        <v>18</v>
      </c>
      <c r="H123" s="93" t="s">
        <v>128</v>
      </c>
      <c r="I123" s="47" t="s">
        <v>72</v>
      </c>
      <c r="J123" s="108" t="s">
        <v>144</v>
      </c>
      <c r="K123" s="107"/>
      <c r="L123" s="47" t="s">
        <v>72</v>
      </c>
      <c r="M123" s="104" t="s">
        <v>130</v>
      </c>
      <c r="N123" s="25"/>
    </row>
    <row r="124" s="29" customFormat="1" ht="15.75" customHeight="1" spans="1:14">
      <c r="A124" s="45">
        <v>126</v>
      </c>
      <c r="B124" s="92">
        <v>106</v>
      </c>
      <c r="C124" s="93" t="s">
        <v>139</v>
      </c>
      <c r="D124" s="93">
        <v>115.2</v>
      </c>
      <c r="E124" s="70" t="s">
        <v>70</v>
      </c>
      <c r="F124" s="56" t="s">
        <v>48</v>
      </c>
      <c r="G124" s="48" t="s">
        <v>18</v>
      </c>
      <c r="H124" s="83" t="s">
        <v>145</v>
      </c>
      <c r="I124" s="47" t="s">
        <v>72</v>
      </c>
      <c r="J124" s="107" t="s">
        <v>146</v>
      </c>
      <c r="K124" s="107"/>
      <c r="L124" s="47" t="s">
        <v>72</v>
      </c>
      <c r="M124" s="103"/>
      <c r="N124" s="25"/>
    </row>
    <row r="125" s="29" customFormat="1" ht="15.75" customHeight="1" spans="1:14">
      <c r="A125" s="45">
        <v>127</v>
      </c>
      <c r="B125" s="92">
        <v>107</v>
      </c>
      <c r="C125" s="93" t="s">
        <v>139</v>
      </c>
      <c r="D125" s="93">
        <v>86.8</v>
      </c>
      <c r="E125" s="70" t="s">
        <v>70</v>
      </c>
      <c r="F125" s="56" t="s">
        <v>48</v>
      </c>
      <c r="G125" s="48" t="s">
        <v>18</v>
      </c>
      <c r="H125" s="83" t="s">
        <v>141</v>
      </c>
      <c r="I125" s="47" t="s">
        <v>72</v>
      </c>
      <c r="J125" s="107" t="s">
        <v>147</v>
      </c>
      <c r="K125" s="107"/>
      <c r="L125" s="47" t="s">
        <v>72</v>
      </c>
      <c r="M125" s="103"/>
      <c r="N125" s="25"/>
    </row>
    <row r="126" s="29" customFormat="1" ht="15.75" customHeight="1" spans="1:14">
      <c r="A126" s="45">
        <v>128</v>
      </c>
      <c r="B126" s="92">
        <v>108</v>
      </c>
      <c r="C126" s="93" t="s">
        <v>139</v>
      </c>
      <c r="D126" s="93">
        <v>79.3</v>
      </c>
      <c r="E126" s="70" t="s">
        <v>70</v>
      </c>
      <c r="F126" s="56" t="s">
        <v>48</v>
      </c>
      <c r="G126" s="48" t="s">
        <v>18</v>
      </c>
      <c r="H126" s="83" t="s">
        <v>148</v>
      </c>
      <c r="I126" s="47" t="s">
        <v>72</v>
      </c>
      <c r="J126" s="106" t="s">
        <v>149</v>
      </c>
      <c r="K126" s="106"/>
      <c r="L126" s="47" t="s">
        <v>72</v>
      </c>
      <c r="M126" s="103"/>
      <c r="N126" s="25"/>
    </row>
    <row r="127" s="29" customFormat="1" ht="15.75" customHeight="1" spans="1:14">
      <c r="A127" s="45">
        <v>129</v>
      </c>
      <c r="B127" s="92">
        <v>201</v>
      </c>
      <c r="C127" s="93" t="s">
        <v>139</v>
      </c>
      <c r="D127" s="93">
        <v>30</v>
      </c>
      <c r="E127" s="70" t="s">
        <v>70</v>
      </c>
      <c r="F127" s="56" t="s">
        <v>33</v>
      </c>
      <c r="G127" s="48" t="s">
        <v>18</v>
      </c>
      <c r="H127" s="93" t="s">
        <v>150</v>
      </c>
      <c r="I127" s="47" t="s">
        <v>72</v>
      </c>
      <c r="J127" s="107" t="s">
        <v>151</v>
      </c>
      <c r="K127" s="107"/>
      <c r="L127" s="47" t="s">
        <v>72</v>
      </c>
      <c r="M127" s="103"/>
      <c r="N127" s="25"/>
    </row>
    <row r="128" s="29" customFormat="1" ht="15.75" customHeight="1" spans="1:14">
      <c r="A128" s="45">
        <v>130</v>
      </c>
      <c r="B128" s="92">
        <v>202</v>
      </c>
      <c r="C128" s="93" t="s">
        <v>139</v>
      </c>
      <c r="D128" s="93">
        <v>32.9</v>
      </c>
      <c r="E128" s="70" t="s">
        <v>70</v>
      </c>
      <c r="F128" s="56" t="s">
        <v>33</v>
      </c>
      <c r="G128" s="48" t="s">
        <v>18</v>
      </c>
      <c r="H128" s="93" t="s">
        <v>150</v>
      </c>
      <c r="I128" s="47" t="s">
        <v>72</v>
      </c>
      <c r="J128" s="107" t="s">
        <v>151</v>
      </c>
      <c r="K128" s="107"/>
      <c r="L128" s="47" t="s">
        <v>72</v>
      </c>
      <c r="M128" s="103"/>
      <c r="N128" s="25"/>
    </row>
    <row r="129" s="29" customFormat="1" ht="15.75" customHeight="1" spans="1:14">
      <c r="A129" s="45">
        <v>131</v>
      </c>
      <c r="B129" s="92">
        <v>203</v>
      </c>
      <c r="C129" s="93" t="s">
        <v>139</v>
      </c>
      <c r="D129" s="93">
        <v>17.44</v>
      </c>
      <c r="E129" s="70" t="s">
        <v>70</v>
      </c>
      <c r="F129" s="56" t="s">
        <v>152</v>
      </c>
      <c r="G129" s="48" t="s">
        <v>18</v>
      </c>
      <c r="H129" s="93" t="s">
        <v>150</v>
      </c>
      <c r="I129" s="47" t="s">
        <v>72</v>
      </c>
      <c r="J129" s="107" t="s">
        <v>151</v>
      </c>
      <c r="K129" s="107"/>
      <c r="L129" s="47" t="s">
        <v>72</v>
      </c>
      <c r="M129" s="103"/>
      <c r="N129" s="25"/>
    </row>
    <row r="130" s="29" customFormat="1" ht="15.75" customHeight="1" spans="1:14">
      <c r="A130" s="45">
        <v>132</v>
      </c>
      <c r="B130" s="92">
        <v>204</v>
      </c>
      <c r="C130" s="93" t="s">
        <v>139</v>
      </c>
      <c r="D130" s="93">
        <v>35.78</v>
      </c>
      <c r="E130" s="70" t="s">
        <v>70</v>
      </c>
      <c r="F130" s="56" t="s">
        <v>60</v>
      </c>
      <c r="G130" s="48" t="s">
        <v>18</v>
      </c>
      <c r="H130" s="93" t="s">
        <v>150</v>
      </c>
      <c r="I130" s="47" t="s">
        <v>72</v>
      </c>
      <c r="J130" s="107" t="s">
        <v>151</v>
      </c>
      <c r="K130" s="107"/>
      <c r="L130" s="47" t="s">
        <v>72</v>
      </c>
      <c r="M130" s="103"/>
      <c r="N130" s="25"/>
    </row>
    <row r="131" s="29" customFormat="1" ht="15.75" customHeight="1" spans="1:14">
      <c r="A131" s="45">
        <v>133</v>
      </c>
      <c r="B131" s="92">
        <v>205</v>
      </c>
      <c r="C131" s="93" t="s">
        <v>139</v>
      </c>
      <c r="D131" s="93">
        <v>30.74</v>
      </c>
      <c r="E131" s="70" t="s">
        <v>70</v>
      </c>
      <c r="F131" s="56" t="s">
        <v>33</v>
      </c>
      <c r="G131" s="48" t="s">
        <v>18</v>
      </c>
      <c r="H131" s="93" t="s">
        <v>125</v>
      </c>
      <c r="I131" s="47" t="s">
        <v>72</v>
      </c>
      <c r="J131" s="107" t="s">
        <v>153</v>
      </c>
      <c r="K131" s="107"/>
      <c r="L131" s="47" t="s">
        <v>72</v>
      </c>
      <c r="M131" s="103"/>
      <c r="N131" s="25"/>
    </row>
    <row r="132" s="32" customFormat="1" ht="15.75" customHeight="1" spans="1:14">
      <c r="A132" s="45">
        <v>134</v>
      </c>
      <c r="B132" s="92">
        <v>206</v>
      </c>
      <c r="C132" s="93" t="s">
        <v>139</v>
      </c>
      <c r="D132" s="93">
        <v>25.4</v>
      </c>
      <c r="E132" s="70" t="s">
        <v>70</v>
      </c>
      <c r="F132" s="56" t="s">
        <v>33</v>
      </c>
      <c r="G132" s="48" t="s">
        <v>18</v>
      </c>
      <c r="H132" s="83" t="s">
        <v>154</v>
      </c>
      <c r="I132" s="47" t="s">
        <v>72</v>
      </c>
      <c r="J132" s="107" t="s">
        <v>155</v>
      </c>
      <c r="K132" s="107"/>
      <c r="L132" s="47" t="s">
        <v>72</v>
      </c>
      <c r="M132" s="103"/>
      <c r="N132" s="25"/>
    </row>
    <row r="133" s="32" customFormat="1" ht="15.75" customHeight="1" spans="1:14">
      <c r="A133" s="45">
        <v>135</v>
      </c>
      <c r="B133" s="92">
        <v>207</v>
      </c>
      <c r="C133" s="93" t="s">
        <v>139</v>
      </c>
      <c r="D133" s="93">
        <v>32.65</v>
      </c>
      <c r="E133" s="70" t="s">
        <v>70</v>
      </c>
      <c r="F133" s="56" t="s">
        <v>33</v>
      </c>
      <c r="G133" s="48" t="s">
        <v>18</v>
      </c>
      <c r="H133" s="109" t="s">
        <v>156</v>
      </c>
      <c r="I133" s="47" t="s">
        <v>72</v>
      </c>
      <c r="J133" s="107" t="s">
        <v>157</v>
      </c>
      <c r="K133" s="107"/>
      <c r="L133" s="47" t="s">
        <v>72</v>
      </c>
      <c r="M133" s="103"/>
      <c r="N133" s="25"/>
    </row>
    <row r="134" s="32" customFormat="1" ht="15.75" customHeight="1" spans="1:14">
      <c r="A134" s="45">
        <v>136</v>
      </c>
      <c r="B134" s="92">
        <v>208</v>
      </c>
      <c r="C134" s="93" t="s">
        <v>139</v>
      </c>
      <c r="D134" s="93">
        <v>15.7</v>
      </c>
      <c r="E134" s="70" t="s">
        <v>70</v>
      </c>
      <c r="F134" s="56" t="s">
        <v>33</v>
      </c>
      <c r="G134" s="48" t="s">
        <v>18</v>
      </c>
      <c r="H134" s="93" t="s">
        <v>158</v>
      </c>
      <c r="I134" s="47" t="s">
        <v>72</v>
      </c>
      <c r="J134" s="107" t="s">
        <v>159</v>
      </c>
      <c r="K134" s="107"/>
      <c r="L134" s="47" t="s">
        <v>72</v>
      </c>
      <c r="M134" s="103"/>
      <c r="N134" s="25"/>
    </row>
    <row r="135" s="33" customFormat="1" ht="15.75" customHeight="1" spans="1:14">
      <c r="A135" s="45">
        <v>137</v>
      </c>
      <c r="B135" s="92">
        <v>209</v>
      </c>
      <c r="C135" s="93" t="s">
        <v>139</v>
      </c>
      <c r="D135" s="93">
        <v>29.17</v>
      </c>
      <c r="E135" s="70" t="s">
        <v>70</v>
      </c>
      <c r="F135" s="56" t="s">
        <v>33</v>
      </c>
      <c r="G135" s="48" t="s">
        <v>18</v>
      </c>
      <c r="H135" s="93" t="s">
        <v>160</v>
      </c>
      <c r="I135" s="47" t="s">
        <v>72</v>
      </c>
      <c r="J135" s="107" t="s">
        <v>161</v>
      </c>
      <c r="K135" s="107"/>
      <c r="L135" s="47" t="s">
        <v>72</v>
      </c>
      <c r="M135" s="103"/>
      <c r="N135" s="25"/>
    </row>
    <row r="136" s="33" customFormat="1" ht="15.75" customHeight="1" spans="1:14">
      <c r="A136" s="45">
        <v>138</v>
      </c>
      <c r="B136" s="110" t="s">
        <v>162</v>
      </c>
      <c r="C136" s="93" t="s">
        <v>139</v>
      </c>
      <c r="D136" s="93">
        <v>31.1</v>
      </c>
      <c r="E136" s="70" t="s">
        <v>70</v>
      </c>
      <c r="F136" s="56" t="s">
        <v>162</v>
      </c>
      <c r="G136" s="48" t="s">
        <v>18</v>
      </c>
      <c r="H136" s="93"/>
      <c r="I136" s="69"/>
      <c r="J136" s="107"/>
      <c r="K136" s="107"/>
      <c r="L136" s="47" t="s">
        <v>72</v>
      </c>
      <c r="M136" s="103" t="s">
        <v>163</v>
      </c>
      <c r="N136" s="44"/>
    </row>
    <row r="137" s="29" customFormat="1" ht="15.75" customHeight="1" spans="1:14">
      <c r="A137" s="45">
        <v>139</v>
      </c>
      <c r="B137" s="92">
        <v>210</v>
      </c>
      <c r="C137" s="93" t="s">
        <v>139</v>
      </c>
      <c r="D137" s="93">
        <v>11.17</v>
      </c>
      <c r="E137" s="70" t="s">
        <v>70</v>
      </c>
      <c r="F137" s="56" t="s">
        <v>164</v>
      </c>
      <c r="G137" s="48" t="s">
        <v>18</v>
      </c>
      <c r="H137" s="93" t="s">
        <v>165</v>
      </c>
      <c r="I137" s="47" t="s">
        <v>72</v>
      </c>
      <c r="J137" s="107" t="s">
        <v>166</v>
      </c>
      <c r="K137" s="107"/>
      <c r="L137" s="47" t="s">
        <v>72</v>
      </c>
      <c r="M137" s="103"/>
      <c r="N137" s="93"/>
    </row>
    <row r="138" s="29" customFormat="1" ht="15.75" customHeight="1" spans="1:14">
      <c r="A138" s="45">
        <v>140</v>
      </c>
      <c r="B138" s="92">
        <v>211</v>
      </c>
      <c r="C138" s="93" t="s">
        <v>139</v>
      </c>
      <c r="D138" s="93">
        <v>10.96</v>
      </c>
      <c r="E138" s="70" t="s">
        <v>70</v>
      </c>
      <c r="F138" s="56" t="s">
        <v>33</v>
      </c>
      <c r="G138" s="48" t="s">
        <v>18</v>
      </c>
      <c r="H138" s="93" t="s">
        <v>165</v>
      </c>
      <c r="I138" s="47" t="s">
        <v>72</v>
      </c>
      <c r="J138" s="107" t="s">
        <v>167</v>
      </c>
      <c r="K138" s="107"/>
      <c r="L138" s="47" t="s">
        <v>72</v>
      </c>
      <c r="M138" s="103"/>
      <c r="N138" s="93"/>
    </row>
    <row r="139" s="29" customFormat="1" ht="15.75" customHeight="1" spans="1:14">
      <c r="A139" s="45">
        <v>141</v>
      </c>
      <c r="B139" s="92">
        <v>212</v>
      </c>
      <c r="C139" s="93" t="s">
        <v>139</v>
      </c>
      <c r="D139" s="93">
        <v>11.09</v>
      </c>
      <c r="E139" s="70" t="s">
        <v>70</v>
      </c>
      <c r="F139" s="56" t="s">
        <v>33</v>
      </c>
      <c r="G139" s="48" t="s">
        <v>18</v>
      </c>
      <c r="H139" s="93" t="s">
        <v>165</v>
      </c>
      <c r="I139" s="47" t="s">
        <v>72</v>
      </c>
      <c r="J139" s="107" t="s">
        <v>167</v>
      </c>
      <c r="K139" s="107"/>
      <c r="L139" s="47" t="s">
        <v>72</v>
      </c>
      <c r="M139" s="103"/>
      <c r="N139" s="93"/>
    </row>
    <row r="140" s="29" customFormat="1" ht="15.75" customHeight="1" spans="1:14">
      <c r="A140" s="45">
        <v>142</v>
      </c>
      <c r="B140" s="92">
        <v>213</v>
      </c>
      <c r="C140" s="93" t="s">
        <v>139</v>
      </c>
      <c r="D140" s="93">
        <v>11.09</v>
      </c>
      <c r="E140" s="70" t="s">
        <v>70</v>
      </c>
      <c r="F140" s="56" t="s">
        <v>33</v>
      </c>
      <c r="G140" s="48" t="s">
        <v>18</v>
      </c>
      <c r="H140" s="93" t="s">
        <v>165</v>
      </c>
      <c r="I140" s="47" t="s">
        <v>72</v>
      </c>
      <c r="J140" s="107" t="s">
        <v>167</v>
      </c>
      <c r="K140" s="107"/>
      <c r="L140" s="47" t="s">
        <v>72</v>
      </c>
      <c r="M140" s="103"/>
      <c r="N140" s="93"/>
    </row>
    <row r="141" s="32" customFormat="1" ht="15.75" customHeight="1" spans="1:14">
      <c r="A141" s="45">
        <v>143</v>
      </c>
      <c r="B141" s="92">
        <v>214</v>
      </c>
      <c r="C141" s="93" t="s">
        <v>139</v>
      </c>
      <c r="D141" s="93">
        <v>11.09</v>
      </c>
      <c r="E141" s="70" t="s">
        <v>70</v>
      </c>
      <c r="F141" s="56" t="s">
        <v>33</v>
      </c>
      <c r="G141" s="48" t="s">
        <v>18</v>
      </c>
      <c r="H141" s="93" t="s">
        <v>165</v>
      </c>
      <c r="I141" s="47" t="s">
        <v>72</v>
      </c>
      <c r="J141" s="107" t="s">
        <v>167</v>
      </c>
      <c r="K141" s="107"/>
      <c r="L141" s="47" t="s">
        <v>72</v>
      </c>
      <c r="M141" s="103"/>
      <c r="N141" s="93"/>
    </row>
    <row r="142" s="29" customFormat="1" ht="15.75" customHeight="1" spans="1:14">
      <c r="A142" s="45">
        <v>144</v>
      </c>
      <c r="B142" s="92">
        <v>215</v>
      </c>
      <c r="C142" s="93" t="s">
        <v>139</v>
      </c>
      <c r="D142" s="93">
        <v>11.09</v>
      </c>
      <c r="E142" s="70" t="s">
        <v>70</v>
      </c>
      <c r="F142" s="56" t="s">
        <v>33</v>
      </c>
      <c r="G142" s="48" t="s">
        <v>18</v>
      </c>
      <c r="H142" s="93" t="s">
        <v>168</v>
      </c>
      <c r="I142" s="47" t="s">
        <v>72</v>
      </c>
      <c r="J142" s="107" t="s">
        <v>169</v>
      </c>
      <c r="K142" s="107"/>
      <c r="L142" s="47" t="s">
        <v>72</v>
      </c>
      <c r="M142" s="103"/>
      <c r="N142" s="93"/>
    </row>
    <row r="143" s="34" customFormat="1" ht="15.75" customHeight="1" spans="1:14">
      <c r="A143" s="45">
        <v>145</v>
      </c>
      <c r="B143" s="92">
        <v>216</v>
      </c>
      <c r="C143" s="93" t="s">
        <v>139</v>
      </c>
      <c r="D143" s="93">
        <v>11.09</v>
      </c>
      <c r="E143" s="70" t="s">
        <v>70</v>
      </c>
      <c r="F143" s="56" t="s">
        <v>33</v>
      </c>
      <c r="G143" s="48" t="s">
        <v>18</v>
      </c>
      <c r="H143" s="93" t="s">
        <v>170</v>
      </c>
      <c r="I143" s="47" t="s">
        <v>72</v>
      </c>
      <c r="J143" s="107" t="s">
        <v>171</v>
      </c>
      <c r="K143" s="107"/>
      <c r="L143" s="47" t="s">
        <v>72</v>
      </c>
      <c r="M143" s="103"/>
      <c r="N143" s="93"/>
    </row>
    <row r="144" s="29" customFormat="1" ht="15.75" customHeight="1" spans="1:14">
      <c r="A144" s="45">
        <v>146</v>
      </c>
      <c r="B144" s="92">
        <v>217</v>
      </c>
      <c r="C144" s="93" t="s">
        <v>139</v>
      </c>
      <c r="D144" s="93">
        <v>11.09</v>
      </c>
      <c r="E144" s="70" t="s">
        <v>70</v>
      </c>
      <c r="F144" s="56" t="s">
        <v>33</v>
      </c>
      <c r="G144" s="48" t="s">
        <v>18</v>
      </c>
      <c r="H144" s="93" t="s">
        <v>165</v>
      </c>
      <c r="I144" s="47" t="s">
        <v>72</v>
      </c>
      <c r="J144" s="107" t="s">
        <v>167</v>
      </c>
      <c r="K144" s="107"/>
      <c r="L144" s="47" t="s">
        <v>72</v>
      </c>
      <c r="M144" s="103"/>
      <c r="N144" s="93"/>
    </row>
    <row r="145" s="35" customFormat="1" ht="15.75" customHeight="1" spans="1:14">
      <c r="A145" s="45">
        <v>147</v>
      </c>
      <c r="B145" s="92">
        <v>218</v>
      </c>
      <c r="C145" s="93" t="s">
        <v>139</v>
      </c>
      <c r="D145" s="93">
        <v>11.09</v>
      </c>
      <c r="E145" s="70" t="s">
        <v>70</v>
      </c>
      <c r="F145" s="56" t="s">
        <v>33</v>
      </c>
      <c r="G145" s="48" t="s">
        <v>18</v>
      </c>
      <c r="H145" s="93" t="s">
        <v>165</v>
      </c>
      <c r="I145" s="47" t="s">
        <v>72</v>
      </c>
      <c r="J145" s="107" t="s">
        <v>167</v>
      </c>
      <c r="K145" s="107"/>
      <c r="L145" s="47" t="s">
        <v>72</v>
      </c>
      <c r="M145" s="103"/>
      <c r="N145" s="93"/>
    </row>
    <row r="146" s="29" customFormat="1" ht="15.75" customHeight="1" spans="1:14">
      <c r="A146" s="45">
        <v>148</v>
      </c>
      <c r="B146" s="92">
        <v>219</v>
      </c>
      <c r="C146" s="93" t="s">
        <v>139</v>
      </c>
      <c r="D146" s="93">
        <v>13.19</v>
      </c>
      <c r="E146" s="70" t="s">
        <v>70</v>
      </c>
      <c r="F146" s="56" t="s">
        <v>33</v>
      </c>
      <c r="G146" s="48" t="s">
        <v>18</v>
      </c>
      <c r="H146" s="93" t="s">
        <v>172</v>
      </c>
      <c r="I146" s="47" t="s">
        <v>72</v>
      </c>
      <c r="J146" s="107" t="s">
        <v>173</v>
      </c>
      <c r="K146" s="107"/>
      <c r="L146" s="47" t="s">
        <v>72</v>
      </c>
      <c r="M146" s="103"/>
      <c r="N146" s="93"/>
    </row>
    <row r="147" s="29" customFormat="1" ht="15.75" customHeight="1" spans="1:14">
      <c r="A147" s="45">
        <v>149</v>
      </c>
      <c r="B147" s="92">
        <v>220</v>
      </c>
      <c r="C147" s="93" t="s">
        <v>139</v>
      </c>
      <c r="D147" s="93">
        <v>26.62</v>
      </c>
      <c r="E147" s="70" t="s">
        <v>70</v>
      </c>
      <c r="F147" s="56" t="s">
        <v>174</v>
      </c>
      <c r="G147" s="48" t="s">
        <v>18</v>
      </c>
      <c r="H147" s="93" t="s">
        <v>165</v>
      </c>
      <c r="I147" s="47" t="s">
        <v>72</v>
      </c>
      <c r="J147" s="106" t="s">
        <v>175</v>
      </c>
      <c r="K147" s="106"/>
      <c r="L147" s="47" t="s">
        <v>72</v>
      </c>
      <c r="M147" s="103"/>
      <c r="N147" s="93"/>
    </row>
    <row r="148" s="29" customFormat="1" ht="15.75" customHeight="1" spans="1:14">
      <c r="A148" s="45">
        <v>150</v>
      </c>
      <c r="B148" s="92">
        <v>221</v>
      </c>
      <c r="C148" s="93" t="s">
        <v>139</v>
      </c>
      <c r="D148" s="93">
        <v>15.23</v>
      </c>
      <c r="E148" s="70" t="s">
        <v>70</v>
      </c>
      <c r="F148" s="56" t="s">
        <v>33</v>
      </c>
      <c r="G148" s="48" t="s">
        <v>18</v>
      </c>
      <c r="H148" s="93" t="s">
        <v>176</v>
      </c>
      <c r="I148" s="47" t="s">
        <v>72</v>
      </c>
      <c r="J148" s="107" t="s">
        <v>177</v>
      </c>
      <c r="K148" s="107"/>
      <c r="L148" s="47" t="s">
        <v>72</v>
      </c>
      <c r="M148" s="103"/>
      <c r="N148" s="93"/>
    </row>
    <row r="149" s="29" customFormat="1" ht="15.75" customHeight="1" spans="1:14">
      <c r="A149" s="45">
        <v>151</v>
      </c>
      <c r="B149" s="92">
        <v>222</v>
      </c>
      <c r="C149" s="93" t="s">
        <v>139</v>
      </c>
      <c r="D149" s="93">
        <v>19.96</v>
      </c>
      <c r="E149" s="70" t="s">
        <v>70</v>
      </c>
      <c r="F149" s="56" t="s">
        <v>33</v>
      </c>
      <c r="G149" s="48" t="s">
        <v>18</v>
      </c>
      <c r="H149" s="93" t="s">
        <v>178</v>
      </c>
      <c r="I149" s="47" t="s">
        <v>72</v>
      </c>
      <c r="J149" s="107" t="s">
        <v>179</v>
      </c>
      <c r="K149" s="107"/>
      <c r="L149" s="47" t="s">
        <v>72</v>
      </c>
      <c r="M149" s="103"/>
      <c r="N149" s="93"/>
    </row>
    <row r="150" s="29" customFormat="1" ht="15.75" customHeight="1" spans="1:14">
      <c r="A150" s="45">
        <v>152</v>
      </c>
      <c r="B150" s="92">
        <v>223</v>
      </c>
      <c r="C150" s="93" t="s">
        <v>139</v>
      </c>
      <c r="D150" s="93">
        <v>47.39</v>
      </c>
      <c r="E150" s="70" t="s">
        <v>70</v>
      </c>
      <c r="F150" s="56" t="s">
        <v>60</v>
      </c>
      <c r="G150" s="48" t="s">
        <v>18</v>
      </c>
      <c r="H150" s="93" t="s">
        <v>165</v>
      </c>
      <c r="I150" s="47" t="s">
        <v>72</v>
      </c>
      <c r="J150" s="106" t="s">
        <v>175</v>
      </c>
      <c r="K150" s="106"/>
      <c r="L150" s="47" t="s">
        <v>72</v>
      </c>
      <c r="M150" s="103"/>
      <c r="N150" s="93"/>
    </row>
    <row r="151" s="29" customFormat="1" ht="15.75" customHeight="1" spans="1:14">
      <c r="A151" s="45">
        <v>153</v>
      </c>
      <c r="B151" s="92">
        <v>224</v>
      </c>
      <c r="C151" s="93" t="s">
        <v>139</v>
      </c>
      <c r="D151" s="93">
        <v>13.24</v>
      </c>
      <c r="E151" s="70" t="s">
        <v>70</v>
      </c>
      <c r="F151" s="56" t="s">
        <v>33</v>
      </c>
      <c r="G151" s="48" t="s">
        <v>18</v>
      </c>
      <c r="H151" s="93" t="s">
        <v>180</v>
      </c>
      <c r="I151" s="47" t="s">
        <v>72</v>
      </c>
      <c r="J151" s="107" t="s">
        <v>181</v>
      </c>
      <c r="K151" s="107"/>
      <c r="L151" s="47" t="s">
        <v>72</v>
      </c>
      <c r="M151" s="103"/>
      <c r="N151" s="93"/>
    </row>
    <row r="152" s="29" customFormat="1" ht="15.75" customHeight="1" spans="1:14">
      <c r="A152" s="45">
        <v>154</v>
      </c>
      <c r="B152" s="92">
        <v>225</v>
      </c>
      <c r="C152" s="93" t="s">
        <v>139</v>
      </c>
      <c r="D152" s="93">
        <v>15.76</v>
      </c>
      <c r="E152" s="70" t="s">
        <v>70</v>
      </c>
      <c r="F152" s="56" t="s">
        <v>33</v>
      </c>
      <c r="G152" s="48" t="s">
        <v>18</v>
      </c>
      <c r="H152" s="93" t="s">
        <v>165</v>
      </c>
      <c r="I152" s="47" t="s">
        <v>72</v>
      </c>
      <c r="J152" s="107" t="s">
        <v>167</v>
      </c>
      <c r="K152" s="107"/>
      <c r="L152" s="47" t="s">
        <v>72</v>
      </c>
      <c r="M152" s="103"/>
      <c r="N152" s="93"/>
    </row>
    <row r="153" s="29" customFormat="1" ht="15.75" customHeight="1" spans="1:14">
      <c r="A153" s="45">
        <v>155</v>
      </c>
      <c r="B153" s="92">
        <v>226</v>
      </c>
      <c r="C153" s="93" t="s">
        <v>139</v>
      </c>
      <c r="D153" s="93">
        <v>15.12</v>
      </c>
      <c r="E153" s="70" t="s">
        <v>70</v>
      </c>
      <c r="F153" s="56" t="s">
        <v>33</v>
      </c>
      <c r="G153" s="48" t="s">
        <v>18</v>
      </c>
      <c r="H153" s="109" t="s">
        <v>156</v>
      </c>
      <c r="I153" s="47" t="s">
        <v>72</v>
      </c>
      <c r="J153" s="107" t="s">
        <v>182</v>
      </c>
      <c r="K153" s="107"/>
      <c r="L153" s="47" t="s">
        <v>72</v>
      </c>
      <c r="M153" s="103"/>
      <c r="N153" s="93"/>
    </row>
    <row r="154" s="29" customFormat="1" ht="15.75" customHeight="1" spans="1:14">
      <c r="A154" s="45">
        <v>156</v>
      </c>
      <c r="B154" s="92">
        <v>227</v>
      </c>
      <c r="C154" s="93" t="s">
        <v>139</v>
      </c>
      <c r="D154" s="93">
        <v>13.85</v>
      </c>
      <c r="E154" s="70" t="s">
        <v>70</v>
      </c>
      <c r="F154" s="56" t="s">
        <v>33</v>
      </c>
      <c r="G154" s="48" t="s">
        <v>18</v>
      </c>
      <c r="H154" s="93" t="s">
        <v>116</v>
      </c>
      <c r="I154" s="47" t="s">
        <v>72</v>
      </c>
      <c r="J154" s="107" t="s">
        <v>183</v>
      </c>
      <c r="K154" s="107"/>
      <c r="L154" s="47" t="s">
        <v>72</v>
      </c>
      <c r="M154" s="103"/>
      <c r="N154" s="93"/>
    </row>
    <row r="155" s="29" customFormat="1" ht="15.75" customHeight="1" spans="1:14">
      <c r="A155" s="45">
        <v>157</v>
      </c>
      <c r="B155" s="92">
        <v>228</v>
      </c>
      <c r="C155" s="93" t="s">
        <v>139</v>
      </c>
      <c r="D155" s="93">
        <v>15.03</v>
      </c>
      <c r="E155" s="70" t="s">
        <v>70</v>
      </c>
      <c r="F155" s="56" t="s">
        <v>33</v>
      </c>
      <c r="G155" s="48" t="s">
        <v>18</v>
      </c>
      <c r="H155" s="93" t="s">
        <v>184</v>
      </c>
      <c r="I155" s="47" t="s">
        <v>72</v>
      </c>
      <c r="J155" s="107" t="s">
        <v>185</v>
      </c>
      <c r="K155" s="107"/>
      <c r="L155" s="47" t="s">
        <v>72</v>
      </c>
      <c r="M155" s="103"/>
      <c r="N155" s="93"/>
    </row>
    <row r="156" s="29" customFormat="1" ht="15.75" customHeight="1" spans="1:14">
      <c r="A156" s="45">
        <v>158</v>
      </c>
      <c r="B156" s="92">
        <v>229</v>
      </c>
      <c r="C156" s="93" t="s">
        <v>139</v>
      </c>
      <c r="D156" s="93">
        <v>13.32</v>
      </c>
      <c r="E156" s="70" t="s">
        <v>70</v>
      </c>
      <c r="F156" s="56" t="s">
        <v>33</v>
      </c>
      <c r="G156" s="48" t="s">
        <v>18</v>
      </c>
      <c r="H156" s="93" t="s">
        <v>186</v>
      </c>
      <c r="I156" s="47" t="s">
        <v>72</v>
      </c>
      <c r="J156" s="107" t="s">
        <v>187</v>
      </c>
      <c r="K156" s="107"/>
      <c r="L156" s="47" t="s">
        <v>72</v>
      </c>
      <c r="M156" s="103"/>
      <c r="N156" s="93"/>
    </row>
    <row r="157" s="29" customFormat="1" ht="15.75" customHeight="1" spans="1:14">
      <c r="A157" s="45">
        <v>159</v>
      </c>
      <c r="B157" s="92">
        <v>230</v>
      </c>
      <c r="C157" s="93" t="s">
        <v>139</v>
      </c>
      <c r="D157" s="93">
        <v>14.73</v>
      </c>
      <c r="E157" s="70" t="s">
        <v>70</v>
      </c>
      <c r="F157" s="56" t="s">
        <v>33</v>
      </c>
      <c r="G157" s="48" t="s">
        <v>18</v>
      </c>
      <c r="H157" s="93" t="s">
        <v>124</v>
      </c>
      <c r="I157" s="47" t="s">
        <v>72</v>
      </c>
      <c r="J157" s="107" t="s">
        <v>188</v>
      </c>
      <c r="K157" s="107"/>
      <c r="L157" s="47" t="s">
        <v>72</v>
      </c>
      <c r="M157" s="103"/>
      <c r="N157" s="93"/>
    </row>
    <row r="158" s="29" customFormat="1" ht="15.75" customHeight="1" spans="1:14">
      <c r="A158" s="45">
        <v>160</v>
      </c>
      <c r="B158" s="92">
        <v>231</v>
      </c>
      <c r="C158" s="93" t="s">
        <v>139</v>
      </c>
      <c r="D158" s="93">
        <v>13.63</v>
      </c>
      <c r="E158" s="70" t="s">
        <v>70</v>
      </c>
      <c r="F158" s="56" t="s">
        <v>33</v>
      </c>
      <c r="G158" s="48" t="s">
        <v>18</v>
      </c>
      <c r="H158" s="93" t="s">
        <v>189</v>
      </c>
      <c r="I158" s="47" t="s">
        <v>72</v>
      </c>
      <c r="J158" s="107" t="s">
        <v>190</v>
      </c>
      <c r="K158" s="107"/>
      <c r="L158" s="47" t="s">
        <v>72</v>
      </c>
      <c r="M158" s="103"/>
      <c r="N158" s="93"/>
    </row>
    <row r="159" s="29" customFormat="1" ht="15.75" customHeight="1" spans="1:14">
      <c r="A159" s="45">
        <v>161</v>
      </c>
      <c r="B159" s="92">
        <v>232</v>
      </c>
      <c r="C159" s="93" t="s">
        <v>139</v>
      </c>
      <c r="D159" s="93">
        <v>15.16</v>
      </c>
      <c r="E159" s="70" t="s">
        <v>70</v>
      </c>
      <c r="F159" s="56" t="s">
        <v>33</v>
      </c>
      <c r="G159" s="48" t="s">
        <v>18</v>
      </c>
      <c r="H159" s="93" t="s">
        <v>191</v>
      </c>
      <c r="I159" s="47" t="s">
        <v>72</v>
      </c>
      <c r="J159" s="107" t="s">
        <v>192</v>
      </c>
      <c r="K159" s="107"/>
      <c r="L159" s="47" t="s">
        <v>72</v>
      </c>
      <c r="M159" s="103"/>
      <c r="N159" s="93"/>
    </row>
    <row r="160" s="29" customFormat="1" ht="15.75" customHeight="1" spans="1:14">
      <c r="A160" s="45">
        <v>162</v>
      </c>
      <c r="B160" s="92">
        <v>233</v>
      </c>
      <c r="C160" s="93" t="s">
        <v>139</v>
      </c>
      <c r="D160" s="93">
        <v>15</v>
      </c>
      <c r="E160" s="70" t="s">
        <v>70</v>
      </c>
      <c r="F160" s="56" t="s">
        <v>33</v>
      </c>
      <c r="G160" s="48" t="s">
        <v>18</v>
      </c>
      <c r="H160" s="93" t="s">
        <v>193</v>
      </c>
      <c r="I160" s="47" t="s">
        <v>72</v>
      </c>
      <c r="J160" s="107" t="s">
        <v>143</v>
      </c>
      <c r="K160" s="107"/>
      <c r="L160" s="47" t="s">
        <v>72</v>
      </c>
      <c r="M160" s="96"/>
      <c r="N160" s="93"/>
    </row>
    <row r="161" s="29" customFormat="1" ht="15.75" customHeight="1" spans="1:14">
      <c r="A161" s="45">
        <v>163</v>
      </c>
      <c r="B161" s="92">
        <v>234</v>
      </c>
      <c r="C161" s="93" t="s">
        <v>139</v>
      </c>
      <c r="D161" s="93">
        <v>14.27</v>
      </c>
      <c r="E161" s="70" t="s">
        <v>70</v>
      </c>
      <c r="F161" s="56" t="s">
        <v>33</v>
      </c>
      <c r="G161" s="48" t="s">
        <v>18</v>
      </c>
      <c r="H161" s="93" t="s">
        <v>128</v>
      </c>
      <c r="I161" s="47" t="s">
        <v>72</v>
      </c>
      <c r="J161" s="107" t="s">
        <v>194</v>
      </c>
      <c r="K161" s="107"/>
      <c r="L161" s="47" t="s">
        <v>72</v>
      </c>
      <c r="M161" s="103"/>
      <c r="N161" s="93"/>
    </row>
    <row r="162" s="29" customFormat="1" ht="15.75" customHeight="1" spans="1:14">
      <c r="A162" s="45">
        <v>164</v>
      </c>
      <c r="B162" s="92">
        <v>235</v>
      </c>
      <c r="C162" s="93" t="s">
        <v>139</v>
      </c>
      <c r="D162" s="93">
        <v>14.84</v>
      </c>
      <c r="E162" s="70" t="s">
        <v>70</v>
      </c>
      <c r="F162" s="56" t="s">
        <v>33</v>
      </c>
      <c r="G162" s="48" t="s">
        <v>18</v>
      </c>
      <c r="H162" s="93" t="s">
        <v>165</v>
      </c>
      <c r="I162" s="47" t="s">
        <v>72</v>
      </c>
      <c r="J162" s="107" t="s">
        <v>166</v>
      </c>
      <c r="K162" s="107"/>
      <c r="L162" s="47" t="s">
        <v>72</v>
      </c>
      <c r="M162" s="96"/>
      <c r="N162" s="93"/>
    </row>
    <row r="163" s="29" customFormat="1" ht="15.75" customHeight="1" spans="1:14">
      <c r="A163" s="45">
        <v>165</v>
      </c>
      <c r="B163" s="92">
        <v>236</v>
      </c>
      <c r="C163" s="93" t="s">
        <v>139</v>
      </c>
      <c r="D163" s="93">
        <v>13.07</v>
      </c>
      <c r="E163" s="70" t="s">
        <v>70</v>
      </c>
      <c r="F163" s="56" t="s">
        <v>33</v>
      </c>
      <c r="G163" s="48" t="s">
        <v>18</v>
      </c>
      <c r="H163" s="93" t="s">
        <v>195</v>
      </c>
      <c r="I163" s="47" t="s">
        <v>72</v>
      </c>
      <c r="J163" s="107" t="s">
        <v>196</v>
      </c>
      <c r="K163" s="107"/>
      <c r="L163" s="47" t="s">
        <v>72</v>
      </c>
      <c r="M163" s="103"/>
      <c r="N163" s="93"/>
    </row>
    <row r="164" s="29" customFormat="1" ht="15.75" customHeight="1" spans="1:14">
      <c r="A164" s="45">
        <v>166</v>
      </c>
      <c r="B164" s="92">
        <v>237</v>
      </c>
      <c r="C164" s="93" t="s">
        <v>139</v>
      </c>
      <c r="D164" s="93">
        <v>14.23</v>
      </c>
      <c r="E164" s="70" t="s">
        <v>70</v>
      </c>
      <c r="F164" s="56" t="s">
        <v>33</v>
      </c>
      <c r="G164" s="48" t="s">
        <v>18</v>
      </c>
      <c r="H164" s="93" t="s">
        <v>197</v>
      </c>
      <c r="I164" s="47" t="s">
        <v>72</v>
      </c>
      <c r="J164" s="107" t="s">
        <v>198</v>
      </c>
      <c r="K164" s="107"/>
      <c r="L164" s="47" t="s">
        <v>72</v>
      </c>
      <c r="M164" s="103"/>
      <c r="N164" s="93"/>
    </row>
    <row r="165" s="29" customFormat="1" ht="15.75" customHeight="1" spans="1:14">
      <c r="A165" s="45">
        <v>167</v>
      </c>
      <c r="B165" s="92">
        <v>238</v>
      </c>
      <c r="C165" s="93" t="s">
        <v>139</v>
      </c>
      <c r="D165" s="93">
        <v>13.29</v>
      </c>
      <c r="E165" s="70" t="s">
        <v>70</v>
      </c>
      <c r="F165" s="56" t="s">
        <v>33</v>
      </c>
      <c r="G165" s="48" t="s">
        <v>18</v>
      </c>
      <c r="H165" s="111" t="s">
        <v>148</v>
      </c>
      <c r="I165" s="47" t="s">
        <v>72</v>
      </c>
      <c r="J165" s="106" t="s">
        <v>71</v>
      </c>
      <c r="K165" s="106"/>
      <c r="L165" s="47" t="s">
        <v>72</v>
      </c>
      <c r="M165" s="103"/>
      <c r="N165" s="93"/>
    </row>
    <row r="166" s="29" customFormat="1" ht="15.75" customHeight="1" spans="1:14">
      <c r="A166" s="45">
        <v>168</v>
      </c>
      <c r="B166" s="92">
        <v>239</v>
      </c>
      <c r="C166" s="93" t="s">
        <v>139</v>
      </c>
      <c r="D166" s="93">
        <v>9.68</v>
      </c>
      <c r="E166" s="70" t="s">
        <v>70</v>
      </c>
      <c r="F166" s="56" t="s">
        <v>33</v>
      </c>
      <c r="G166" s="48" t="s">
        <v>18</v>
      </c>
      <c r="H166" s="83" t="s">
        <v>199</v>
      </c>
      <c r="I166" s="47" t="s">
        <v>72</v>
      </c>
      <c r="J166" s="106" t="s">
        <v>199</v>
      </c>
      <c r="K166" s="106"/>
      <c r="L166" s="47" t="s">
        <v>72</v>
      </c>
      <c r="M166" s="103"/>
      <c r="N166" s="93"/>
    </row>
    <row r="167" s="29" customFormat="1" ht="15.75" customHeight="1" spans="1:14">
      <c r="A167" s="45">
        <v>169</v>
      </c>
      <c r="B167" s="92">
        <v>240</v>
      </c>
      <c r="C167" s="93" t="s">
        <v>139</v>
      </c>
      <c r="D167" s="93">
        <v>13.67</v>
      </c>
      <c r="E167" s="70" t="s">
        <v>70</v>
      </c>
      <c r="F167" s="56" t="s">
        <v>33</v>
      </c>
      <c r="G167" s="48" t="s">
        <v>18</v>
      </c>
      <c r="H167" s="83" t="s">
        <v>148</v>
      </c>
      <c r="I167" s="47" t="s">
        <v>72</v>
      </c>
      <c r="J167" s="107" t="s">
        <v>167</v>
      </c>
      <c r="K167" s="107"/>
      <c r="L167" s="47" t="s">
        <v>72</v>
      </c>
      <c r="M167" s="103"/>
      <c r="N167" s="93"/>
    </row>
    <row r="168" s="29" customFormat="1" ht="15.75" customHeight="1" spans="1:14">
      <c r="A168" s="45">
        <v>170</v>
      </c>
      <c r="B168" s="92">
        <v>301</v>
      </c>
      <c r="C168" s="93" t="s">
        <v>139</v>
      </c>
      <c r="D168" s="93">
        <v>52.04</v>
      </c>
      <c r="E168" s="70" t="s">
        <v>70</v>
      </c>
      <c r="F168" s="56" t="s">
        <v>17</v>
      </c>
      <c r="G168" s="48" t="s">
        <v>18</v>
      </c>
      <c r="H168" s="93" t="s">
        <v>170</v>
      </c>
      <c r="I168" s="47" t="s">
        <v>72</v>
      </c>
      <c r="J168" s="107" t="s">
        <v>171</v>
      </c>
      <c r="K168" s="107"/>
      <c r="L168" s="47" t="s">
        <v>72</v>
      </c>
      <c r="M168" s="103"/>
      <c r="N168" s="93"/>
    </row>
    <row r="169" s="29" customFormat="1" ht="15.75" customHeight="1" spans="1:14">
      <c r="A169" s="45">
        <v>171</v>
      </c>
      <c r="B169" s="92">
        <v>302</v>
      </c>
      <c r="C169" s="93" t="s">
        <v>139</v>
      </c>
      <c r="D169" s="93">
        <v>67.68</v>
      </c>
      <c r="E169" s="70" t="s">
        <v>70</v>
      </c>
      <c r="F169" s="56" t="s">
        <v>48</v>
      </c>
      <c r="G169" s="48" t="s">
        <v>18</v>
      </c>
      <c r="H169" s="93" t="s">
        <v>165</v>
      </c>
      <c r="I169" s="47" t="s">
        <v>72</v>
      </c>
      <c r="J169" s="106" t="s">
        <v>175</v>
      </c>
      <c r="K169" s="106"/>
      <c r="L169" s="47" t="s">
        <v>72</v>
      </c>
      <c r="M169" s="103"/>
      <c r="N169" s="93"/>
    </row>
    <row r="170" s="29" customFormat="1" ht="15.75" customHeight="1" spans="1:14">
      <c r="A170" s="45">
        <v>172</v>
      </c>
      <c r="B170" s="92">
        <v>303</v>
      </c>
      <c r="C170" s="93" t="s">
        <v>139</v>
      </c>
      <c r="D170" s="93">
        <v>67.96</v>
      </c>
      <c r="E170" s="70" t="s">
        <v>70</v>
      </c>
      <c r="F170" s="56" t="s">
        <v>33</v>
      </c>
      <c r="G170" s="48" t="s">
        <v>18</v>
      </c>
      <c r="H170" s="83" t="s">
        <v>148</v>
      </c>
      <c r="I170" s="47" t="s">
        <v>72</v>
      </c>
      <c r="J170" s="107" t="s">
        <v>167</v>
      </c>
      <c r="K170" s="107"/>
      <c r="L170" s="47" t="s">
        <v>72</v>
      </c>
      <c r="M170" s="103"/>
      <c r="N170" s="93"/>
    </row>
    <row r="171" s="29" customFormat="1" ht="15.75" customHeight="1" spans="1:14">
      <c r="A171" s="45">
        <v>173</v>
      </c>
      <c r="B171" s="92">
        <v>304</v>
      </c>
      <c r="C171" s="93" t="s">
        <v>139</v>
      </c>
      <c r="D171" s="93">
        <v>169.15</v>
      </c>
      <c r="E171" s="70" t="s">
        <v>70</v>
      </c>
      <c r="F171" s="56" t="s">
        <v>200</v>
      </c>
      <c r="G171" s="48" t="s">
        <v>18</v>
      </c>
      <c r="H171" s="93" t="s">
        <v>165</v>
      </c>
      <c r="I171" s="47" t="s">
        <v>72</v>
      </c>
      <c r="J171" s="106" t="s">
        <v>175</v>
      </c>
      <c r="K171" s="106"/>
      <c r="L171" s="47" t="s">
        <v>72</v>
      </c>
      <c r="M171" s="103"/>
      <c r="N171" s="93"/>
    </row>
    <row r="172" s="29" customFormat="1" ht="15.75" customHeight="1" spans="1:14">
      <c r="A172" s="45">
        <v>174</v>
      </c>
      <c r="B172" s="92">
        <v>301</v>
      </c>
      <c r="C172" s="93" t="s">
        <v>201</v>
      </c>
      <c r="D172" s="93">
        <v>15</v>
      </c>
      <c r="E172" s="70" t="s">
        <v>70</v>
      </c>
      <c r="F172" s="56" t="s">
        <v>48</v>
      </c>
      <c r="G172" s="48" t="s">
        <v>18</v>
      </c>
      <c r="H172" s="83" t="s">
        <v>202</v>
      </c>
      <c r="I172" s="47" t="s">
        <v>72</v>
      </c>
      <c r="J172" s="106" t="s">
        <v>202</v>
      </c>
      <c r="K172" s="106"/>
      <c r="L172" s="47" t="s">
        <v>72</v>
      </c>
      <c r="M172" s="103"/>
      <c r="N172" s="93"/>
    </row>
    <row r="173" s="29" customFormat="1" ht="15.75" customHeight="1" spans="1:14">
      <c r="A173" s="45">
        <v>175</v>
      </c>
      <c r="B173" s="92">
        <v>302</v>
      </c>
      <c r="C173" s="93" t="s">
        <v>201</v>
      </c>
      <c r="D173" s="93">
        <v>15</v>
      </c>
      <c r="E173" s="70" t="s">
        <v>70</v>
      </c>
      <c r="F173" s="56" t="s">
        <v>33</v>
      </c>
      <c r="G173" s="48" t="s">
        <v>18</v>
      </c>
      <c r="H173" s="106" t="s">
        <v>203</v>
      </c>
      <c r="I173" s="47" t="s">
        <v>72</v>
      </c>
      <c r="J173" s="107" t="s">
        <v>204</v>
      </c>
      <c r="K173" s="107"/>
      <c r="L173" s="47" t="s">
        <v>72</v>
      </c>
      <c r="M173" s="103"/>
      <c r="N173" s="93"/>
    </row>
    <row r="174" s="29" customFormat="1" ht="15.75" customHeight="1" spans="1:14">
      <c r="A174" s="45">
        <v>176</v>
      </c>
      <c r="B174" s="92">
        <v>303</v>
      </c>
      <c r="C174" s="93" t="s">
        <v>201</v>
      </c>
      <c r="D174" s="93">
        <v>15</v>
      </c>
      <c r="E174" s="70" t="s">
        <v>70</v>
      </c>
      <c r="F174" s="56" t="s">
        <v>17</v>
      </c>
      <c r="G174" s="48" t="s">
        <v>18</v>
      </c>
      <c r="H174" s="83" t="s">
        <v>202</v>
      </c>
      <c r="I174" s="47" t="s">
        <v>72</v>
      </c>
      <c r="J174" s="106" t="s">
        <v>202</v>
      </c>
      <c r="K174" s="106"/>
      <c r="L174" s="47" t="s">
        <v>72</v>
      </c>
      <c r="M174" s="103"/>
      <c r="N174" s="93"/>
    </row>
    <row r="175" s="29" customFormat="1" ht="15.75" customHeight="1" spans="1:14">
      <c r="A175" s="45">
        <v>177</v>
      </c>
      <c r="B175" s="92">
        <v>304</v>
      </c>
      <c r="C175" s="93" t="s">
        <v>201</v>
      </c>
      <c r="D175" s="93">
        <v>15</v>
      </c>
      <c r="E175" s="70" t="s">
        <v>70</v>
      </c>
      <c r="F175" s="56" t="s">
        <v>33</v>
      </c>
      <c r="G175" s="48" t="s">
        <v>18</v>
      </c>
      <c r="H175" s="106" t="s">
        <v>203</v>
      </c>
      <c r="I175" s="47" t="s">
        <v>72</v>
      </c>
      <c r="J175" s="107" t="s">
        <v>204</v>
      </c>
      <c r="K175" s="107"/>
      <c r="L175" s="47" t="s">
        <v>72</v>
      </c>
      <c r="M175" s="103"/>
      <c r="N175" s="93"/>
    </row>
    <row r="176" s="29" customFormat="1" ht="15.75" customHeight="1" spans="1:14">
      <c r="A176" s="45">
        <v>178</v>
      </c>
      <c r="B176" s="92">
        <v>305</v>
      </c>
      <c r="C176" s="93" t="s">
        <v>201</v>
      </c>
      <c r="D176" s="93">
        <v>15</v>
      </c>
      <c r="E176" s="70" t="s">
        <v>70</v>
      </c>
      <c r="F176" s="58" t="s">
        <v>17</v>
      </c>
      <c r="G176" s="59" t="s">
        <v>18</v>
      </c>
      <c r="H176" s="112" t="s">
        <v>202</v>
      </c>
      <c r="I176" s="57" t="s">
        <v>72</v>
      </c>
      <c r="J176" s="112" t="s">
        <v>202</v>
      </c>
      <c r="K176" s="107"/>
      <c r="L176" s="47" t="s">
        <v>72</v>
      </c>
      <c r="M176" s="103"/>
      <c r="N176" s="93"/>
    </row>
    <row r="177" s="29" customFormat="1" ht="15.75" customHeight="1" spans="1:14">
      <c r="A177" s="45">
        <v>179</v>
      </c>
      <c r="B177" s="92">
        <v>306</v>
      </c>
      <c r="C177" s="93" t="s">
        <v>201</v>
      </c>
      <c r="D177" s="93">
        <v>15</v>
      </c>
      <c r="E177" s="70" t="s">
        <v>70</v>
      </c>
      <c r="F177" s="56" t="s">
        <v>33</v>
      </c>
      <c r="G177" s="48" t="s">
        <v>18</v>
      </c>
      <c r="H177" s="93" t="s">
        <v>205</v>
      </c>
      <c r="I177" s="47" t="s">
        <v>72</v>
      </c>
      <c r="J177" s="107" t="s">
        <v>206</v>
      </c>
      <c r="K177" s="107"/>
      <c r="L177" s="47" t="s">
        <v>72</v>
      </c>
      <c r="M177" s="103"/>
      <c r="N177" s="93"/>
    </row>
    <row r="178" s="29" customFormat="1" ht="15.75" customHeight="1" spans="1:14">
      <c r="A178" s="45">
        <v>180</v>
      </c>
      <c r="B178" s="92">
        <v>308</v>
      </c>
      <c r="C178" s="93" t="s">
        <v>201</v>
      </c>
      <c r="D178" s="93">
        <v>15</v>
      </c>
      <c r="E178" s="70" t="s">
        <v>70</v>
      </c>
      <c r="F178" s="56" t="s">
        <v>48</v>
      </c>
      <c r="G178" s="48" t="s">
        <v>18</v>
      </c>
      <c r="H178" s="112" t="s">
        <v>202</v>
      </c>
      <c r="I178" s="47" t="s">
        <v>72</v>
      </c>
      <c r="J178" s="112" t="s">
        <v>202</v>
      </c>
      <c r="K178" s="107"/>
      <c r="L178" s="47" t="s">
        <v>72</v>
      </c>
      <c r="M178" s="103"/>
      <c r="N178" s="93"/>
    </row>
    <row r="179" s="29" customFormat="1" ht="15.75" customHeight="1" spans="1:14">
      <c r="A179" s="45">
        <v>181</v>
      </c>
      <c r="B179" s="92">
        <v>310</v>
      </c>
      <c r="C179" s="93" t="s">
        <v>201</v>
      </c>
      <c r="D179" s="93">
        <v>15</v>
      </c>
      <c r="E179" s="70" t="s">
        <v>70</v>
      </c>
      <c r="F179" s="58" t="s">
        <v>17</v>
      </c>
      <c r="G179" s="59" t="s">
        <v>18</v>
      </c>
      <c r="H179" s="112" t="s">
        <v>207</v>
      </c>
      <c r="I179" s="57" t="s">
        <v>72</v>
      </c>
      <c r="J179" s="112" t="s">
        <v>207</v>
      </c>
      <c r="K179" s="107"/>
      <c r="L179" s="47" t="s">
        <v>72</v>
      </c>
      <c r="M179" s="103"/>
      <c r="N179" s="93"/>
    </row>
    <row r="180" s="29" customFormat="1" ht="15.75" customHeight="1" spans="1:14">
      <c r="A180" s="45">
        <v>182</v>
      </c>
      <c r="B180" s="92">
        <v>315</v>
      </c>
      <c r="C180" s="93" t="s">
        <v>201</v>
      </c>
      <c r="D180" s="93">
        <v>15</v>
      </c>
      <c r="E180" s="70" t="s">
        <v>70</v>
      </c>
      <c r="F180" s="56" t="s">
        <v>48</v>
      </c>
      <c r="G180" s="48" t="s">
        <v>18</v>
      </c>
      <c r="H180" s="93" t="s">
        <v>205</v>
      </c>
      <c r="I180" s="47" t="s">
        <v>72</v>
      </c>
      <c r="J180" s="107" t="s">
        <v>206</v>
      </c>
      <c r="K180" s="107"/>
      <c r="L180" s="47" t="s">
        <v>72</v>
      </c>
      <c r="M180" s="103"/>
      <c r="N180" s="93"/>
    </row>
    <row r="181" s="29" customFormat="1" ht="15.75" customHeight="1" spans="1:14">
      <c r="A181" s="45">
        <v>183</v>
      </c>
      <c r="B181" s="81">
        <v>207</v>
      </c>
      <c r="C181" s="82" t="s">
        <v>208</v>
      </c>
      <c r="D181" s="82">
        <v>47.76</v>
      </c>
      <c r="E181" s="70" t="s">
        <v>70</v>
      </c>
      <c r="F181" s="56" t="s">
        <v>17</v>
      </c>
      <c r="G181" s="48" t="s">
        <v>18</v>
      </c>
      <c r="H181" s="56" t="s">
        <v>209</v>
      </c>
      <c r="I181" s="47" t="s">
        <v>72</v>
      </c>
      <c r="J181" s="106" t="s">
        <v>209</v>
      </c>
      <c r="K181" s="107"/>
      <c r="L181" s="47" t="s">
        <v>72</v>
      </c>
      <c r="M181" s="103" t="s">
        <v>210</v>
      </c>
      <c r="N181" s="93"/>
    </row>
    <row r="182" s="29" customFormat="1" ht="15.75" customHeight="1" spans="1:14">
      <c r="A182" s="45">
        <v>184</v>
      </c>
      <c r="B182" s="81">
        <v>208</v>
      </c>
      <c r="C182" s="82" t="s">
        <v>208</v>
      </c>
      <c r="D182" s="82">
        <v>53.24</v>
      </c>
      <c r="E182" s="70" t="s">
        <v>70</v>
      </c>
      <c r="F182" s="56" t="s">
        <v>17</v>
      </c>
      <c r="G182" s="48" t="s">
        <v>18</v>
      </c>
      <c r="H182" s="56" t="s">
        <v>211</v>
      </c>
      <c r="I182" s="47" t="s">
        <v>72</v>
      </c>
      <c r="J182" s="106" t="s">
        <v>211</v>
      </c>
      <c r="K182" s="107"/>
      <c r="L182" s="47" t="s">
        <v>72</v>
      </c>
      <c r="M182" s="47" t="s">
        <v>212</v>
      </c>
      <c r="N182" s="93"/>
    </row>
    <row r="183" s="29" customFormat="1" ht="15.75" customHeight="1" spans="1:14">
      <c r="A183" s="45">
        <v>185</v>
      </c>
      <c r="B183" s="81">
        <v>209</v>
      </c>
      <c r="C183" s="82" t="s">
        <v>208</v>
      </c>
      <c r="D183" s="82">
        <v>55.42</v>
      </c>
      <c r="E183" s="70" t="s">
        <v>70</v>
      </c>
      <c r="F183" s="56" t="s">
        <v>17</v>
      </c>
      <c r="G183" s="48" t="s">
        <v>18</v>
      </c>
      <c r="H183" s="25" t="s">
        <v>209</v>
      </c>
      <c r="I183" s="47" t="s">
        <v>72</v>
      </c>
      <c r="J183" s="106" t="s">
        <v>209</v>
      </c>
      <c r="K183" s="107"/>
      <c r="L183" s="47" t="s">
        <v>72</v>
      </c>
      <c r="M183" s="103" t="s">
        <v>210</v>
      </c>
      <c r="N183" s="93"/>
    </row>
    <row r="184" s="29" customFormat="1" ht="15.75" customHeight="1" spans="1:14">
      <c r="A184" s="45">
        <v>186</v>
      </c>
      <c r="B184" s="81">
        <v>210</v>
      </c>
      <c r="C184" s="82" t="s">
        <v>208</v>
      </c>
      <c r="D184" s="82">
        <v>28</v>
      </c>
      <c r="E184" s="70" t="s">
        <v>70</v>
      </c>
      <c r="F184" s="56" t="s">
        <v>17</v>
      </c>
      <c r="G184" s="48" t="s">
        <v>18</v>
      </c>
      <c r="H184" s="56" t="s">
        <v>213</v>
      </c>
      <c r="I184" s="47" t="s">
        <v>72</v>
      </c>
      <c r="J184" s="106" t="s">
        <v>213</v>
      </c>
      <c r="K184" s="107"/>
      <c r="L184" s="47" t="s">
        <v>72</v>
      </c>
      <c r="M184" s="47" t="s">
        <v>212</v>
      </c>
      <c r="N184" s="93"/>
    </row>
    <row r="185" s="30" customFormat="1" ht="15.75" customHeight="1" spans="1:14">
      <c r="A185" s="45">
        <v>187</v>
      </c>
      <c r="B185" s="81">
        <v>213</v>
      </c>
      <c r="C185" s="82" t="s">
        <v>208</v>
      </c>
      <c r="D185" s="82">
        <v>55.42</v>
      </c>
      <c r="E185" s="70" t="s">
        <v>70</v>
      </c>
      <c r="F185" s="56" t="s">
        <v>17</v>
      </c>
      <c r="G185" s="48" t="s">
        <v>18</v>
      </c>
      <c r="H185" s="82" t="s">
        <v>184</v>
      </c>
      <c r="I185" s="47" t="s">
        <v>72</v>
      </c>
      <c r="J185" s="107" t="s">
        <v>185</v>
      </c>
      <c r="K185" s="107"/>
      <c r="L185" s="47" t="s">
        <v>72</v>
      </c>
      <c r="M185" s="103"/>
      <c r="N185" s="93"/>
    </row>
    <row r="186" s="30" customFormat="1" ht="15.75" customHeight="1" spans="1:14">
      <c r="A186" s="45">
        <v>188</v>
      </c>
      <c r="B186" s="81" t="s">
        <v>214</v>
      </c>
      <c r="C186" s="82" t="s">
        <v>208</v>
      </c>
      <c r="D186" s="82">
        <v>65.63</v>
      </c>
      <c r="E186" s="70" t="s">
        <v>70</v>
      </c>
      <c r="F186" s="56" t="s">
        <v>48</v>
      </c>
      <c r="G186" s="48" t="s">
        <v>18</v>
      </c>
      <c r="H186" s="82" t="s">
        <v>116</v>
      </c>
      <c r="I186" s="47" t="s">
        <v>72</v>
      </c>
      <c r="J186" s="107" t="s">
        <v>183</v>
      </c>
      <c r="K186" s="107"/>
      <c r="L186" s="47" t="s">
        <v>72</v>
      </c>
      <c r="M186" s="103"/>
      <c r="N186" s="93"/>
    </row>
    <row r="187" s="29" customFormat="1" ht="15.75" customHeight="1" spans="1:14">
      <c r="A187" s="45">
        <v>189</v>
      </c>
      <c r="B187" s="81">
        <v>218</v>
      </c>
      <c r="C187" s="82" t="s">
        <v>208</v>
      </c>
      <c r="D187" s="82">
        <v>40.09</v>
      </c>
      <c r="E187" s="70" t="s">
        <v>70</v>
      </c>
      <c r="F187" s="79" t="s">
        <v>17</v>
      </c>
      <c r="G187" s="48" t="s">
        <v>18</v>
      </c>
      <c r="H187" s="82" t="s">
        <v>116</v>
      </c>
      <c r="I187" s="47" t="s">
        <v>72</v>
      </c>
      <c r="J187" s="107" t="s">
        <v>183</v>
      </c>
      <c r="K187" s="107"/>
      <c r="L187" s="47" t="s">
        <v>72</v>
      </c>
      <c r="M187" s="103"/>
      <c r="N187" s="93"/>
    </row>
    <row r="188" s="29" customFormat="1" ht="15.75" customHeight="1" spans="1:14">
      <c r="A188" s="45">
        <v>190</v>
      </c>
      <c r="B188" s="81">
        <v>219</v>
      </c>
      <c r="C188" s="82" t="s">
        <v>208</v>
      </c>
      <c r="D188" s="82">
        <v>40.09</v>
      </c>
      <c r="E188" s="70" t="s">
        <v>70</v>
      </c>
      <c r="F188" s="79" t="s">
        <v>17</v>
      </c>
      <c r="G188" s="48" t="s">
        <v>18</v>
      </c>
      <c r="H188" s="82" t="s">
        <v>116</v>
      </c>
      <c r="I188" s="47" t="s">
        <v>72</v>
      </c>
      <c r="J188" s="107" t="s">
        <v>183</v>
      </c>
      <c r="K188" s="107"/>
      <c r="L188" s="47" t="s">
        <v>72</v>
      </c>
      <c r="M188" s="103"/>
      <c r="N188" s="93"/>
    </row>
    <row r="189" s="29" customFormat="1" ht="15.75" customHeight="1" spans="1:14">
      <c r="A189" s="45">
        <v>191</v>
      </c>
      <c r="B189" s="81">
        <v>220</v>
      </c>
      <c r="C189" s="82" t="s">
        <v>208</v>
      </c>
      <c r="D189" s="82">
        <v>40.09</v>
      </c>
      <c r="E189" s="70" t="s">
        <v>70</v>
      </c>
      <c r="F189" s="79" t="s">
        <v>17</v>
      </c>
      <c r="G189" s="48" t="s">
        <v>18</v>
      </c>
      <c r="H189" s="82" t="s">
        <v>116</v>
      </c>
      <c r="I189" s="47" t="s">
        <v>72</v>
      </c>
      <c r="J189" s="107" t="s">
        <v>183</v>
      </c>
      <c r="K189" s="107"/>
      <c r="L189" s="47" t="s">
        <v>72</v>
      </c>
      <c r="M189" s="103"/>
      <c r="N189" s="93"/>
    </row>
    <row r="190" s="29" customFormat="1" ht="15.75" customHeight="1" spans="1:14">
      <c r="A190" s="45">
        <v>192</v>
      </c>
      <c r="B190" s="92">
        <v>301</v>
      </c>
      <c r="C190" s="93" t="s">
        <v>208</v>
      </c>
      <c r="D190" s="93">
        <v>26.93</v>
      </c>
      <c r="E190" s="70" t="s">
        <v>70</v>
      </c>
      <c r="F190" s="56" t="s">
        <v>33</v>
      </c>
      <c r="G190" s="48" t="s">
        <v>18</v>
      </c>
      <c r="H190" s="83" t="s">
        <v>215</v>
      </c>
      <c r="I190" s="47" t="s">
        <v>72</v>
      </c>
      <c r="J190" s="106" t="s">
        <v>215</v>
      </c>
      <c r="K190" s="107"/>
      <c r="L190" s="47" t="s">
        <v>72</v>
      </c>
      <c r="M190" s="103"/>
      <c r="N190" s="117"/>
    </row>
    <row r="191" s="29" customFormat="1" ht="15.75" hidden="1" customHeight="1" spans="1:14">
      <c r="A191" s="45">
        <v>193</v>
      </c>
      <c r="B191" s="113">
        <v>302</v>
      </c>
      <c r="C191" s="114" t="s">
        <v>208</v>
      </c>
      <c r="D191" s="114">
        <v>19.79</v>
      </c>
      <c r="E191" s="86" t="s">
        <v>36</v>
      </c>
      <c r="F191" s="61" t="s">
        <v>85</v>
      </c>
      <c r="G191" s="51" t="s">
        <v>38</v>
      </c>
      <c r="H191" s="115" t="s">
        <v>216</v>
      </c>
      <c r="I191" s="47" t="s">
        <v>72</v>
      </c>
      <c r="J191" s="118" t="s">
        <v>216</v>
      </c>
      <c r="K191" s="119"/>
      <c r="L191" s="69"/>
      <c r="M191" s="47" t="s">
        <v>217</v>
      </c>
      <c r="N191" s="117"/>
    </row>
    <row r="192" s="29" customFormat="1" ht="15.75" customHeight="1" spans="1:14">
      <c r="A192" s="45">
        <v>194</v>
      </c>
      <c r="B192" s="81">
        <v>309</v>
      </c>
      <c r="C192" s="82" t="s">
        <v>208</v>
      </c>
      <c r="D192" s="116">
        <v>47.61</v>
      </c>
      <c r="E192" s="70" t="s">
        <v>70</v>
      </c>
      <c r="F192" s="56" t="s">
        <v>48</v>
      </c>
      <c r="G192" s="48" t="s">
        <v>18</v>
      </c>
      <c r="H192" s="56" t="s">
        <v>218</v>
      </c>
      <c r="I192" s="47" t="s">
        <v>72</v>
      </c>
      <c r="J192" s="106" t="s">
        <v>218</v>
      </c>
      <c r="K192" s="107"/>
      <c r="L192" s="47" t="s">
        <v>72</v>
      </c>
      <c r="M192" s="103" t="s">
        <v>219</v>
      </c>
      <c r="N192" s="117"/>
    </row>
    <row r="193" s="29" customFormat="1" ht="15.75" customHeight="1" spans="1:14">
      <c r="A193" s="45">
        <v>195</v>
      </c>
      <c r="B193" s="81">
        <v>311</v>
      </c>
      <c r="C193" s="82" t="s">
        <v>208</v>
      </c>
      <c r="D193" s="116">
        <v>50.6</v>
      </c>
      <c r="E193" s="70" t="s">
        <v>70</v>
      </c>
      <c r="F193" s="56" t="s">
        <v>17</v>
      </c>
      <c r="G193" s="48" t="s">
        <v>18</v>
      </c>
      <c r="H193" s="56" t="s">
        <v>78</v>
      </c>
      <c r="I193" s="47" t="s">
        <v>72</v>
      </c>
      <c r="J193" s="106" t="s">
        <v>78</v>
      </c>
      <c r="K193" s="107"/>
      <c r="L193" s="47" t="s">
        <v>72</v>
      </c>
      <c r="M193" s="103" t="s">
        <v>220</v>
      </c>
      <c r="N193" s="117"/>
    </row>
    <row r="194" s="29" customFormat="1" ht="15.75" customHeight="1" spans="1:14">
      <c r="A194" s="45">
        <v>196</v>
      </c>
      <c r="B194" s="81">
        <v>313</v>
      </c>
      <c r="C194" s="82" t="s">
        <v>208</v>
      </c>
      <c r="D194" s="116">
        <v>55.94</v>
      </c>
      <c r="E194" s="70" t="s">
        <v>70</v>
      </c>
      <c r="F194" s="56" t="s">
        <v>17</v>
      </c>
      <c r="G194" s="48" t="s">
        <v>18</v>
      </c>
      <c r="H194" s="56" t="s">
        <v>78</v>
      </c>
      <c r="I194" s="47" t="s">
        <v>72</v>
      </c>
      <c r="J194" s="106" t="s">
        <v>78</v>
      </c>
      <c r="K194" s="107"/>
      <c r="L194" s="47" t="s">
        <v>72</v>
      </c>
      <c r="M194" s="103" t="s">
        <v>220</v>
      </c>
      <c r="N194" s="117"/>
    </row>
    <row r="195" s="29" customFormat="1" ht="15.75" customHeight="1" spans="1:14">
      <c r="A195" s="45">
        <v>197</v>
      </c>
      <c r="B195" s="81">
        <v>315</v>
      </c>
      <c r="C195" s="82" t="s">
        <v>208</v>
      </c>
      <c r="D195" s="82">
        <v>73.9</v>
      </c>
      <c r="E195" s="70" t="s">
        <v>70</v>
      </c>
      <c r="F195" s="56" t="s">
        <v>17</v>
      </c>
      <c r="G195" s="48" t="s">
        <v>18</v>
      </c>
      <c r="H195" s="56" t="s">
        <v>78</v>
      </c>
      <c r="I195" s="47" t="s">
        <v>72</v>
      </c>
      <c r="J195" s="106" t="s">
        <v>78</v>
      </c>
      <c r="K195" s="107"/>
      <c r="L195" s="47" t="s">
        <v>72</v>
      </c>
      <c r="M195" s="103" t="s">
        <v>220</v>
      </c>
      <c r="N195" s="117"/>
    </row>
    <row r="196" s="29" customFormat="1" ht="15.75" customHeight="1" spans="1:14">
      <c r="A196" s="45">
        <v>198</v>
      </c>
      <c r="B196" s="81">
        <v>317</v>
      </c>
      <c r="C196" s="82" t="s">
        <v>208</v>
      </c>
      <c r="D196" s="82">
        <v>212.23</v>
      </c>
      <c r="E196" s="70" t="s">
        <v>70</v>
      </c>
      <c r="F196" s="56" t="s">
        <v>17</v>
      </c>
      <c r="G196" s="48" t="s">
        <v>18</v>
      </c>
      <c r="H196" s="82" t="s">
        <v>128</v>
      </c>
      <c r="I196" s="47" t="s">
        <v>72</v>
      </c>
      <c r="J196" s="107" t="s">
        <v>143</v>
      </c>
      <c r="K196" s="107"/>
      <c r="L196" s="47" t="s">
        <v>72</v>
      </c>
      <c r="M196" s="103"/>
      <c r="N196" s="117"/>
    </row>
    <row r="197" s="29" customFormat="1" ht="15.75" customHeight="1" spans="1:14">
      <c r="A197" s="45">
        <v>199</v>
      </c>
      <c r="B197" s="120" t="s">
        <v>221</v>
      </c>
      <c r="C197" s="82" t="s">
        <v>208</v>
      </c>
      <c r="D197" s="116">
        <v>20.37</v>
      </c>
      <c r="E197" s="70" t="s">
        <v>70</v>
      </c>
      <c r="F197" s="56" t="s">
        <v>33</v>
      </c>
      <c r="G197" s="48" t="s">
        <v>18</v>
      </c>
      <c r="H197" s="82" t="s">
        <v>128</v>
      </c>
      <c r="I197" s="47" t="s">
        <v>72</v>
      </c>
      <c r="J197" s="107" t="s">
        <v>143</v>
      </c>
      <c r="K197" s="107"/>
      <c r="L197" s="47" t="s">
        <v>72</v>
      </c>
      <c r="M197" s="98" t="s">
        <v>222</v>
      </c>
      <c r="N197" s="117"/>
    </row>
    <row r="198" s="29" customFormat="1" ht="15.75" customHeight="1" spans="1:14">
      <c r="A198" s="45">
        <v>200</v>
      </c>
      <c r="B198" s="120" t="s">
        <v>223</v>
      </c>
      <c r="C198" s="82" t="s">
        <v>208</v>
      </c>
      <c r="D198" s="116">
        <v>20.37</v>
      </c>
      <c r="E198" s="70" t="s">
        <v>70</v>
      </c>
      <c r="F198" s="56" t="s">
        <v>33</v>
      </c>
      <c r="G198" s="48" t="s">
        <v>18</v>
      </c>
      <c r="H198" s="56" t="s">
        <v>224</v>
      </c>
      <c r="I198" s="47" t="s">
        <v>72</v>
      </c>
      <c r="J198" s="106" t="s">
        <v>224</v>
      </c>
      <c r="K198" s="106"/>
      <c r="L198" s="47" t="s">
        <v>72</v>
      </c>
      <c r="M198" s="103"/>
      <c r="N198" s="117"/>
    </row>
    <row r="199" s="29" customFormat="1" ht="15.75" customHeight="1" spans="1:14">
      <c r="A199" s="45">
        <v>201</v>
      </c>
      <c r="B199" s="46">
        <v>113</v>
      </c>
      <c r="C199" s="25" t="s">
        <v>15</v>
      </c>
      <c r="D199" s="25">
        <v>77.72</v>
      </c>
      <c r="E199" s="47" t="s">
        <v>225</v>
      </c>
      <c r="F199" s="53" t="s">
        <v>17</v>
      </c>
      <c r="G199" s="48" t="s">
        <v>18</v>
      </c>
      <c r="H199" s="25" t="s">
        <v>226</v>
      </c>
      <c r="I199" s="47" t="s">
        <v>227</v>
      </c>
      <c r="J199" s="47"/>
      <c r="K199" s="47"/>
      <c r="L199" s="47" t="s">
        <v>227</v>
      </c>
      <c r="M199" s="47" t="s">
        <v>228</v>
      </c>
      <c r="N199" s="117"/>
    </row>
    <row r="200" s="29" customFormat="1" ht="15.75" customHeight="1" spans="1:14">
      <c r="A200" s="45">
        <v>202</v>
      </c>
      <c r="B200" s="46">
        <v>224</v>
      </c>
      <c r="C200" s="25" t="s">
        <v>15</v>
      </c>
      <c r="D200" s="25">
        <v>33.06</v>
      </c>
      <c r="E200" s="47" t="s">
        <v>225</v>
      </c>
      <c r="F200" s="25" t="s">
        <v>33</v>
      </c>
      <c r="G200" s="48" t="s">
        <v>18</v>
      </c>
      <c r="H200" s="25" t="s">
        <v>229</v>
      </c>
      <c r="I200" s="47" t="s">
        <v>227</v>
      </c>
      <c r="J200" s="47"/>
      <c r="K200" s="47"/>
      <c r="L200" s="47" t="s">
        <v>227</v>
      </c>
      <c r="M200" s="47" t="s">
        <v>230</v>
      </c>
      <c r="N200" s="117"/>
    </row>
    <row r="201" s="29" customFormat="1" ht="15.75" customHeight="1" spans="1:14">
      <c r="A201" s="45">
        <v>203</v>
      </c>
      <c r="B201" s="46">
        <v>225</v>
      </c>
      <c r="C201" s="25" t="s">
        <v>15</v>
      </c>
      <c r="D201" s="25">
        <v>77.72</v>
      </c>
      <c r="E201" s="47" t="s">
        <v>225</v>
      </c>
      <c r="F201" s="53" t="s">
        <v>17</v>
      </c>
      <c r="G201" s="48" t="s">
        <v>18</v>
      </c>
      <c r="H201" s="25" t="s">
        <v>231</v>
      </c>
      <c r="I201" s="47" t="s">
        <v>227</v>
      </c>
      <c r="J201" s="47"/>
      <c r="K201" s="47"/>
      <c r="L201" s="47" t="s">
        <v>227</v>
      </c>
      <c r="M201" s="47"/>
      <c r="N201" s="117"/>
    </row>
    <row r="202" s="29" customFormat="1" ht="15.75" customHeight="1" spans="1:14">
      <c r="A202" s="45">
        <v>204</v>
      </c>
      <c r="B202" s="46">
        <v>226</v>
      </c>
      <c r="C202" s="25" t="s">
        <v>15</v>
      </c>
      <c r="D202" s="25">
        <v>33.05</v>
      </c>
      <c r="E202" s="47" t="s">
        <v>225</v>
      </c>
      <c r="F202" s="53" t="s">
        <v>17</v>
      </c>
      <c r="G202" s="48" t="s">
        <v>18</v>
      </c>
      <c r="H202" s="25" t="s">
        <v>232</v>
      </c>
      <c r="I202" s="47" t="s">
        <v>227</v>
      </c>
      <c r="J202" s="47"/>
      <c r="K202" s="47"/>
      <c r="L202" s="47" t="s">
        <v>227</v>
      </c>
      <c r="M202" s="47" t="s">
        <v>233</v>
      </c>
      <c r="N202" s="117"/>
    </row>
    <row r="203" s="29" customFormat="1" ht="15.75" customHeight="1" spans="1:14">
      <c r="A203" s="45">
        <v>205</v>
      </c>
      <c r="B203" s="46">
        <v>311</v>
      </c>
      <c r="C203" s="25" t="s">
        <v>15</v>
      </c>
      <c r="D203" s="25">
        <v>77.72</v>
      </c>
      <c r="E203" s="47" t="s">
        <v>225</v>
      </c>
      <c r="F203" s="25" t="s">
        <v>33</v>
      </c>
      <c r="G203" s="48" t="s">
        <v>18</v>
      </c>
      <c r="H203" s="25" t="s">
        <v>234</v>
      </c>
      <c r="I203" s="47" t="s">
        <v>227</v>
      </c>
      <c r="J203" s="47"/>
      <c r="K203" s="47"/>
      <c r="L203" s="47" t="s">
        <v>227</v>
      </c>
      <c r="M203" s="47"/>
      <c r="N203" s="117"/>
    </row>
    <row r="204" s="29" customFormat="1" ht="15.75" customHeight="1" spans="1:14">
      <c r="A204" s="45">
        <v>206</v>
      </c>
      <c r="B204" s="46">
        <v>315</v>
      </c>
      <c r="C204" s="25" t="s">
        <v>15</v>
      </c>
      <c r="D204" s="25">
        <v>24.13</v>
      </c>
      <c r="E204" s="47" t="s">
        <v>225</v>
      </c>
      <c r="F204" s="25" t="s">
        <v>60</v>
      </c>
      <c r="G204" s="48" t="s">
        <v>18</v>
      </c>
      <c r="H204" s="25" t="s">
        <v>234</v>
      </c>
      <c r="I204" s="47" t="s">
        <v>227</v>
      </c>
      <c r="J204" s="47"/>
      <c r="K204" s="47"/>
      <c r="L204" s="47" t="s">
        <v>227</v>
      </c>
      <c r="M204" s="47"/>
      <c r="N204" s="117"/>
    </row>
    <row r="205" s="29" customFormat="1" ht="15.75" customHeight="1" spans="1:14">
      <c r="A205" s="45">
        <v>207</v>
      </c>
      <c r="B205" s="46">
        <v>317</v>
      </c>
      <c r="C205" s="25" t="s">
        <v>15</v>
      </c>
      <c r="D205" s="25">
        <v>77.72</v>
      </c>
      <c r="E205" s="47" t="s">
        <v>225</v>
      </c>
      <c r="F205" s="25" t="s">
        <v>33</v>
      </c>
      <c r="G205" s="48" t="s">
        <v>18</v>
      </c>
      <c r="H205" s="25" t="s">
        <v>231</v>
      </c>
      <c r="I205" s="47" t="s">
        <v>227</v>
      </c>
      <c r="J205" s="47"/>
      <c r="K205" s="47"/>
      <c r="L205" s="47" t="s">
        <v>227</v>
      </c>
      <c r="M205" s="47"/>
      <c r="N205" s="117"/>
    </row>
    <row r="206" s="29" customFormat="1" ht="15.75" customHeight="1" spans="1:14">
      <c r="A206" s="45">
        <v>208</v>
      </c>
      <c r="B206" s="46">
        <v>321</v>
      </c>
      <c r="C206" s="25" t="s">
        <v>15</v>
      </c>
      <c r="D206" s="25">
        <v>38.86</v>
      </c>
      <c r="E206" s="47" t="s">
        <v>225</v>
      </c>
      <c r="F206" s="25" t="s">
        <v>33</v>
      </c>
      <c r="G206" s="48" t="s">
        <v>18</v>
      </c>
      <c r="H206" s="25" t="s">
        <v>235</v>
      </c>
      <c r="I206" s="47" t="s">
        <v>227</v>
      </c>
      <c r="J206" s="47"/>
      <c r="K206" s="47"/>
      <c r="L206" s="47" t="s">
        <v>227</v>
      </c>
      <c r="M206" s="47" t="s">
        <v>236</v>
      </c>
      <c r="N206" s="117"/>
    </row>
    <row r="207" s="29" customFormat="1" ht="15.75" customHeight="1" spans="1:14">
      <c r="A207" s="45">
        <v>209</v>
      </c>
      <c r="B207" s="46">
        <v>323</v>
      </c>
      <c r="C207" s="25" t="s">
        <v>15</v>
      </c>
      <c r="D207" s="25">
        <v>38.86</v>
      </c>
      <c r="E207" s="47" t="s">
        <v>225</v>
      </c>
      <c r="F207" s="25" t="s">
        <v>33</v>
      </c>
      <c r="G207" s="48" t="s">
        <v>18</v>
      </c>
      <c r="H207" s="25" t="s">
        <v>237</v>
      </c>
      <c r="I207" s="47" t="s">
        <v>227</v>
      </c>
      <c r="J207" s="69"/>
      <c r="K207" s="69"/>
      <c r="L207" s="47" t="s">
        <v>227</v>
      </c>
      <c r="M207" s="69"/>
      <c r="N207" s="117"/>
    </row>
    <row r="208" s="29" customFormat="1" ht="15.75" customHeight="1" spans="1:14">
      <c r="A208" s="45">
        <v>210</v>
      </c>
      <c r="B208" s="46">
        <v>324</v>
      </c>
      <c r="C208" s="25" t="s">
        <v>15</v>
      </c>
      <c r="D208" s="25">
        <v>33.06</v>
      </c>
      <c r="E208" s="47" t="s">
        <v>225</v>
      </c>
      <c r="F208" s="25" t="s">
        <v>33</v>
      </c>
      <c r="G208" s="48" t="s">
        <v>18</v>
      </c>
      <c r="H208" s="25" t="s">
        <v>238</v>
      </c>
      <c r="I208" s="47" t="s">
        <v>227</v>
      </c>
      <c r="J208" s="47"/>
      <c r="K208" s="47"/>
      <c r="L208" s="47" t="s">
        <v>227</v>
      </c>
      <c r="M208" s="47" t="s">
        <v>239</v>
      </c>
      <c r="N208" s="117"/>
    </row>
    <row r="209" s="29" customFormat="1" ht="15.75" customHeight="1" spans="1:14">
      <c r="A209" s="45">
        <v>211</v>
      </c>
      <c r="B209" s="46">
        <v>326</v>
      </c>
      <c r="C209" s="25" t="s">
        <v>15</v>
      </c>
      <c r="D209" s="25">
        <v>33.05</v>
      </c>
      <c r="E209" s="47" t="s">
        <v>225</v>
      </c>
      <c r="F209" s="25" t="s">
        <v>33</v>
      </c>
      <c r="G209" s="48" t="s">
        <v>18</v>
      </c>
      <c r="H209" s="25" t="s">
        <v>240</v>
      </c>
      <c r="I209" s="47" t="s">
        <v>227</v>
      </c>
      <c r="J209" s="47"/>
      <c r="K209" s="47"/>
      <c r="L209" s="47" t="s">
        <v>227</v>
      </c>
      <c r="M209" s="47" t="s">
        <v>241</v>
      </c>
      <c r="N209" s="117"/>
    </row>
    <row r="210" s="29" customFormat="1" ht="15.75" customHeight="1" spans="1:14">
      <c r="A210" s="45">
        <v>212</v>
      </c>
      <c r="B210" s="46" t="s">
        <v>242</v>
      </c>
      <c r="C210" s="25" t="s">
        <v>15</v>
      </c>
      <c r="D210" s="25">
        <v>5.15</v>
      </c>
      <c r="E210" s="47" t="s">
        <v>225</v>
      </c>
      <c r="F210" s="53" t="s">
        <v>17</v>
      </c>
      <c r="G210" s="48" t="s">
        <v>18</v>
      </c>
      <c r="H210" s="25" t="s">
        <v>226</v>
      </c>
      <c r="I210" s="47" t="s">
        <v>227</v>
      </c>
      <c r="J210" s="69"/>
      <c r="K210" s="69"/>
      <c r="L210" s="47" t="s">
        <v>227</v>
      </c>
      <c r="M210" s="47" t="s">
        <v>243</v>
      </c>
      <c r="N210" s="117"/>
    </row>
    <row r="211" s="29" customFormat="1" ht="15.75" customHeight="1" spans="1:14">
      <c r="A211" s="45">
        <v>213</v>
      </c>
      <c r="B211" s="55" t="s">
        <v>244</v>
      </c>
      <c r="C211" s="56" t="s">
        <v>15</v>
      </c>
      <c r="D211" s="56">
        <v>19.58</v>
      </c>
      <c r="E211" s="47" t="s">
        <v>225</v>
      </c>
      <c r="F211" s="53" t="s">
        <v>17</v>
      </c>
      <c r="G211" s="48" t="s">
        <v>18</v>
      </c>
      <c r="H211" s="56" t="s">
        <v>226</v>
      </c>
      <c r="I211" s="47" t="s">
        <v>227</v>
      </c>
      <c r="J211" s="70"/>
      <c r="K211" s="70"/>
      <c r="L211" s="47" t="s">
        <v>227</v>
      </c>
      <c r="M211" s="70" t="s">
        <v>245</v>
      </c>
      <c r="N211" s="117"/>
    </row>
    <row r="212" s="29" customFormat="1" ht="15.75" customHeight="1" spans="1:14">
      <c r="A212" s="45">
        <v>214</v>
      </c>
      <c r="B212" s="55" t="s">
        <v>246</v>
      </c>
      <c r="C212" s="56" t="s">
        <v>15</v>
      </c>
      <c r="D212" s="56">
        <v>77.72</v>
      </c>
      <c r="E212" s="47" t="s">
        <v>225</v>
      </c>
      <c r="F212" s="53" t="s">
        <v>17</v>
      </c>
      <c r="G212" s="48" t="s">
        <v>18</v>
      </c>
      <c r="H212" s="56" t="s">
        <v>234</v>
      </c>
      <c r="I212" s="47" t="s">
        <v>227</v>
      </c>
      <c r="J212" s="70"/>
      <c r="K212" s="70"/>
      <c r="L212" s="47" t="s">
        <v>227</v>
      </c>
      <c r="M212" s="70" t="s">
        <v>247</v>
      </c>
      <c r="N212" s="117"/>
    </row>
    <row r="213" s="29" customFormat="1" ht="15.75" customHeight="1" spans="1:14">
      <c r="A213" s="45">
        <v>215</v>
      </c>
      <c r="B213" s="46" t="s">
        <v>248</v>
      </c>
      <c r="C213" s="25" t="s">
        <v>15</v>
      </c>
      <c r="D213" s="25">
        <v>77.72</v>
      </c>
      <c r="E213" s="47" t="s">
        <v>225</v>
      </c>
      <c r="F213" s="25" t="s">
        <v>33</v>
      </c>
      <c r="G213" s="48" t="s">
        <v>18</v>
      </c>
      <c r="H213" s="25" t="s">
        <v>226</v>
      </c>
      <c r="I213" s="47" t="s">
        <v>227</v>
      </c>
      <c r="J213" s="47"/>
      <c r="K213" s="47"/>
      <c r="L213" s="47" t="s">
        <v>227</v>
      </c>
      <c r="M213" s="47"/>
      <c r="N213" s="117"/>
    </row>
    <row r="214" s="29" customFormat="1" ht="15.75" customHeight="1" spans="1:14">
      <c r="A214" s="45">
        <v>216</v>
      </c>
      <c r="B214" s="50">
        <v>2015</v>
      </c>
      <c r="C214" s="51" t="s">
        <v>249</v>
      </c>
      <c r="D214" s="51">
        <v>31.3</v>
      </c>
      <c r="E214" s="47" t="s">
        <v>225</v>
      </c>
      <c r="F214" s="53" t="s">
        <v>17</v>
      </c>
      <c r="G214" s="51" t="s">
        <v>38</v>
      </c>
      <c r="H214" s="51" t="s">
        <v>80</v>
      </c>
      <c r="I214" s="52" t="s">
        <v>227</v>
      </c>
      <c r="J214" s="52" t="s">
        <v>250</v>
      </c>
      <c r="K214" s="52"/>
      <c r="L214" s="52"/>
      <c r="M214" s="52" t="s">
        <v>251</v>
      </c>
      <c r="N214" s="73" t="s">
        <v>77</v>
      </c>
    </row>
    <row r="215" s="29" customFormat="1" ht="15.75" customHeight="1" spans="1:14">
      <c r="A215" s="45">
        <v>217</v>
      </c>
      <c r="B215" s="50">
        <v>2017</v>
      </c>
      <c r="C215" s="25" t="s">
        <v>249</v>
      </c>
      <c r="D215" s="25">
        <v>31.3</v>
      </c>
      <c r="E215" s="47" t="s">
        <v>225</v>
      </c>
      <c r="F215" s="53" t="s">
        <v>17</v>
      </c>
      <c r="G215" s="25" t="s">
        <v>38</v>
      </c>
      <c r="H215" s="51" t="s">
        <v>80</v>
      </c>
      <c r="I215" s="47" t="s">
        <v>227</v>
      </c>
      <c r="J215" s="47" t="s">
        <v>250</v>
      </c>
      <c r="K215" s="47"/>
      <c r="L215" s="47"/>
      <c r="M215" s="52" t="s">
        <v>251</v>
      </c>
      <c r="N215" s="73" t="s">
        <v>77</v>
      </c>
    </row>
    <row r="216" s="29" customFormat="1" ht="15.75" customHeight="1" spans="1:14">
      <c r="A216" s="45">
        <v>218</v>
      </c>
      <c r="B216" s="46">
        <v>2018</v>
      </c>
      <c r="C216" s="25" t="s">
        <v>249</v>
      </c>
      <c r="D216" s="25">
        <v>31.3</v>
      </c>
      <c r="E216" s="47" t="s">
        <v>225</v>
      </c>
      <c r="F216" s="53" t="s">
        <v>17</v>
      </c>
      <c r="G216" s="48" t="s">
        <v>18</v>
      </c>
      <c r="H216" s="25" t="s">
        <v>226</v>
      </c>
      <c r="I216" s="47" t="s">
        <v>227</v>
      </c>
      <c r="J216" s="66" t="s">
        <v>234</v>
      </c>
      <c r="K216" s="47"/>
      <c r="L216" s="47" t="s">
        <v>227</v>
      </c>
      <c r="M216" s="52" t="s">
        <v>252</v>
      </c>
      <c r="N216" s="122"/>
    </row>
    <row r="217" s="29" customFormat="1" ht="15.75" customHeight="1" spans="1:14">
      <c r="A217" s="45">
        <v>219</v>
      </c>
      <c r="B217" s="80">
        <v>2019</v>
      </c>
      <c r="C217" s="25" t="s">
        <v>249</v>
      </c>
      <c r="D217" s="25">
        <v>31.3</v>
      </c>
      <c r="E217" s="47" t="s">
        <v>16</v>
      </c>
      <c r="F217" s="53" t="s">
        <v>17</v>
      </c>
      <c r="G217" s="48" t="s">
        <v>18</v>
      </c>
      <c r="H217" s="25" t="s">
        <v>226</v>
      </c>
      <c r="I217" s="47" t="s">
        <v>227</v>
      </c>
      <c r="J217" s="123" t="s">
        <v>44</v>
      </c>
      <c r="K217" s="47"/>
      <c r="L217" s="47" t="s">
        <v>227</v>
      </c>
      <c r="M217" s="47" t="s">
        <v>253</v>
      </c>
      <c r="N217" s="117"/>
    </row>
    <row r="218" s="29" customFormat="1" ht="15.75" customHeight="1" spans="1:14">
      <c r="A218" s="45">
        <v>220</v>
      </c>
      <c r="B218" s="46">
        <v>2020</v>
      </c>
      <c r="C218" s="25" t="s">
        <v>249</v>
      </c>
      <c r="D218" s="25">
        <v>25</v>
      </c>
      <c r="E218" s="47" t="s">
        <v>225</v>
      </c>
      <c r="F218" s="25" t="s">
        <v>17</v>
      </c>
      <c r="G218" s="48" t="s">
        <v>18</v>
      </c>
      <c r="H218" s="25" t="s">
        <v>234</v>
      </c>
      <c r="I218" s="47" t="s">
        <v>227</v>
      </c>
      <c r="J218" s="47"/>
      <c r="K218" s="47"/>
      <c r="L218" s="47" t="s">
        <v>227</v>
      </c>
      <c r="M218" s="47"/>
      <c r="N218" s="51"/>
    </row>
    <row r="219" s="29" customFormat="1" ht="15.75" customHeight="1" spans="1:14">
      <c r="A219" s="45">
        <v>221</v>
      </c>
      <c r="B219" s="80">
        <v>2022</v>
      </c>
      <c r="C219" s="25" t="s">
        <v>249</v>
      </c>
      <c r="D219" s="25">
        <v>25</v>
      </c>
      <c r="E219" s="47" t="s">
        <v>225</v>
      </c>
      <c r="F219" s="25" t="s">
        <v>17</v>
      </c>
      <c r="G219" s="48" t="s">
        <v>18</v>
      </c>
      <c r="H219" s="25" t="s">
        <v>226</v>
      </c>
      <c r="I219" s="47" t="s">
        <v>227</v>
      </c>
      <c r="J219" s="47"/>
      <c r="K219" s="47"/>
      <c r="L219" s="47" t="s">
        <v>227</v>
      </c>
      <c r="M219" s="47"/>
      <c r="N219" s="51"/>
    </row>
    <row r="220" s="29" customFormat="1" ht="15.75" hidden="1" customHeight="1" spans="1:14">
      <c r="A220" s="45">
        <v>222</v>
      </c>
      <c r="B220" s="50">
        <v>2024</v>
      </c>
      <c r="C220" s="25" t="s">
        <v>249</v>
      </c>
      <c r="D220" s="25">
        <v>19.2</v>
      </c>
      <c r="E220" s="47" t="s">
        <v>36</v>
      </c>
      <c r="F220" s="51" t="s">
        <v>77</v>
      </c>
      <c r="G220" s="25" t="s">
        <v>38</v>
      </c>
      <c r="H220" s="51" t="s">
        <v>80</v>
      </c>
      <c r="I220" s="47" t="s">
        <v>227</v>
      </c>
      <c r="J220" s="47"/>
      <c r="K220" s="47"/>
      <c r="L220" s="47"/>
      <c r="M220" s="75" t="s">
        <v>254</v>
      </c>
      <c r="N220" s="73" t="s">
        <v>77</v>
      </c>
    </row>
    <row r="221" s="29" customFormat="1" ht="15.75" customHeight="1" spans="1:14">
      <c r="A221" s="45">
        <v>223</v>
      </c>
      <c r="B221" s="80" t="s">
        <v>255</v>
      </c>
      <c r="C221" s="25" t="s">
        <v>249</v>
      </c>
      <c r="D221" s="25">
        <v>43.8</v>
      </c>
      <c r="E221" s="47" t="s">
        <v>16</v>
      </c>
      <c r="F221" s="53" t="s">
        <v>17</v>
      </c>
      <c r="G221" s="48" t="s">
        <v>18</v>
      </c>
      <c r="H221" s="79" t="s">
        <v>44</v>
      </c>
      <c r="I221" s="47" t="s">
        <v>227</v>
      </c>
      <c r="J221" s="47"/>
      <c r="K221" s="47"/>
      <c r="L221" s="47" t="s">
        <v>227</v>
      </c>
      <c r="M221" s="75" t="s">
        <v>256</v>
      </c>
      <c r="N221" s="117" t="s">
        <v>257</v>
      </c>
    </row>
    <row r="222" s="29" customFormat="1" ht="15.75" customHeight="1" spans="1:14">
      <c r="A222" s="45">
        <v>224</v>
      </c>
      <c r="B222" s="46">
        <v>3013</v>
      </c>
      <c r="C222" s="25" t="s">
        <v>249</v>
      </c>
      <c r="D222" s="25">
        <v>34.5</v>
      </c>
      <c r="E222" s="47" t="s">
        <v>225</v>
      </c>
      <c r="F222" s="25" t="s">
        <v>17</v>
      </c>
      <c r="G222" s="48" t="s">
        <v>18</v>
      </c>
      <c r="H222" s="25" t="s">
        <v>226</v>
      </c>
      <c r="I222" s="47" t="s">
        <v>227</v>
      </c>
      <c r="J222" s="47"/>
      <c r="K222" s="47"/>
      <c r="L222" s="47" t="s">
        <v>227</v>
      </c>
      <c r="M222" s="47"/>
      <c r="N222" s="117"/>
    </row>
    <row r="223" s="29" customFormat="1" ht="15.75" customHeight="1" spans="1:14">
      <c r="A223" s="45">
        <v>225</v>
      </c>
      <c r="B223" s="46">
        <v>3015</v>
      </c>
      <c r="C223" s="25" t="s">
        <v>249</v>
      </c>
      <c r="D223" s="25">
        <v>34.5</v>
      </c>
      <c r="E223" s="47" t="s">
        <v>225</v>
      </c>
      <c r="F223" s="121" t="s">
        <v>17</v>
      </c>
      <c r="G223" s="48" t="s">
        <v>18</v>
      </c>
      <c r="H223" s="25" t="s">
        <v>235</v>
      </c>
      <c r="I223" s="47" t="s">
        <v>227</v>
      </c>
      <c r="J223" s="47"/>
      <c r="K223" s="47"/>
      <c r="L223" s="47" t="s">
        <v>227</v>
      </c>
      <c r="M223" s="47"/>
      <c r="N223" s="117"/>
    </row>
    <row r="224" s="29" customFormat="1" ht="15.75" customHeight="1" spans="1:14">
      <c r="A224" s="45">
        <v>226</v>
      </c>
      <c r="B224" s="46">
        <v>3017</v>
      </c>
      <c r="C224" s="25" t="s">
        <v>249</v>
      </c>
      <c r="D224" s="25">
        <v>34.5</v>
      </c>
      <c r="E224" s="47" t="s">
        <v>225</v>
      </c>
      <c r="F224" s="121" t="s">
        <v>59</v>
      </c>
      <c r="G224" s="48" t="s">
        <v>18</v>
      </c>
      <c r="H224" s="25" t="s">
        <v>235</v>
      </c>
      <c r="I224" s="47" t="s">
        <v>227</v>
      </c>
      <c r="J224" s="47"/>
      <c r="K224" s="47"/>
      <c r="L224" s="47" t="s">
        <v>227</v>
      </c>
      <c r="M224" s="47"/>
      <c r="N224" s="117"/>
    </row>
    <row r="225" s="29" customFormat="1" ht="15.75" customHeight="1" spans="1:14">
      <c r="A225" s="45">
        <v>227</v>
      </c>
      <c r="B225" s="46">
        <v>3019</v>
      </c>
      <c r="C225" s="25" t="s">
        <v>249</v>
      </c>
      <c r="D225" s="25">
        <v>34.5</v>
      </c>
      <c r="E225" s="47" t="s">
        <v>225</v>
      </c>
      <c r="F225" s="25" t="s">
        <v>33</v>
      </c>
      <c r="G225" s="48" t="s">
        <v>18</v>
      </c>
      <c r="H225" s="25" t="s">
        <v>238</v>
      </c>
      <c r="I225" s="47" t="s">
        <v>227</v>
      </c>
      <c r="J225" s="47"/>
      <c r="K225" s="47"/>
      <c r="L225" s="47" t="s">
        <v>227</v>
      </c>
      <c r="M225" s="47"/>
      <c r="N225" s="117"/>
    </row>
    <row r="226" s="29" customFormat="1" ht="15.75" hidden="1" customHeight="1" spans="1:14">
      <c r="A226" s="45">
        <v>228</v>
      </c>
      <c r="B226" s="46">
        <v>3020</v>
      </c>
      <c r="C226" s="25" t="s">
        <v>249</v>
      </c>
      <c r="D226" s="25">
        <v>25</v>
      </c>
      <c r="E226" s="47" t="s">
        <v>36</v>
      </c>
      <c r="F226" s="51" t="s">
        <v>77</v>
      </c>
      <c r="G226" s="25" t="s">
        <v>38</v>
      </c>
      <c r="H226" s="51" t="s">
        <v>80</v>
      </c>
      <c r="I226" s="47" t="s">
        <v>227</v>
      </c>
      <c r="J226" s="47"/>
      <c r="K226" s="47"/>
      <c r="L226" s="47"/>
      <c r="M226" s="52"/>
      <c r="N226" s="73" t="s">
        <v>77</v>
      </c>
    </row>
    <row r="227" s="29" customFormat="1" ht="15.75" hidden="1" customHeight="1" spans="1:14">
      <c r="A227" s="45">
        <v>229</v>
      </c>
      <c r="B227" s="46">
        <v>3022</v>
      </c>
      <c r="C227" s="25" t="s">
        <v>249</v>
      </c>
      <c r="D227" s="25">
        <v>25</v>
      </c>
      <c r="E227" s="47" t="s">
        <v>36</v>
      </c>
      <c r="F227" s="51" t="s">
        <v>77</v>
      </c>
      <c r="G227" s="25" t="s">
        <v>38</v>
      </c>
      <c r="H227" s="51" t="s">
        <v>80</v>
      </c>
      <c r="I227" s="47" t="s">
        <v>227</v>
      </c>
      <c r="J227" s="47"/>
      <c r="K227" s="47"/>
      <c r="L227" s="47"/>
      <c r="M227" s="52"/>
      <c r="N227" s="73" t="s">
        <v>77</v>
      </c>
    </row>
    <row r="228" s="29" customFormat="1" ht="15.75" customHeight="1" spans="1:14">
      <c r="A228" s="45">
        <v>230</v>
      </c>
      <c r="B228" s="46">
        <v>3023</v>
      </c>
      <c r="C228" s="25" t="s">
        <v>249</v>
      </c>
      <c r="D228" s="25">
        <v>12</v>
      </c>
      <c r="E228" s="47" t="s">
        <v>225</v>
      </c>
      <c r="F228" s="25" t="s">
        <v>33</v>
      </c>
      <c r="G228" s="48" t="s">
        <v>18</v>
      </c>
      <c r="H228" s="25" t="s">
        <v>231</v>
      </c>
      <c r="I228" s="47" t="s">
        <v>227</v>
      </c>
      <c r="J228" s="47"/>
      <c r="K228" s="47"/>
      <c r="L228" s="47" t="s">
        <v>227</v>
      </c>
      <c r="M228" s="47"/>
      <c r="N228" s="117"/>
    </row>
    <row r="229" s="29" customFormat="1" ht="15.75" customHeight="1" spans="1:14">
      <c r="A229" s="45">
        <v>231</v>
      </c>
      <c r="B229" s="46">
        <v>3024</v>
      </c>
      <c r="C229" s="25" t="s">
        <v>249</v>
      </c>
      <c r="D229" s="25">
        <v>19.2</v>
      </c>
      <c r="E229" s="47" t="s">
        <v>225</v>
      </c>
      <c r="F229" s="25" t="s">
        <v>17</v>
      </c>
      <c r="G229" s="48" t="s">
        <v>18</v>
      </c>
      <c r="H229" s="25" t="s">
        <v>231</v>
      </c>
      <c r="I229" s="47" t="s">
        <v>227</v>
      </c>
      <c r="J229" s="47"/>
      <c r="K229" s="47"/>
      <c r="L229" s="47" t="s">
        <v>227</v>
      </c>
      <c r="M229" s="47"/>
      <c r="N229" s="117"/>
    </row>
    <row r="230" s="29" customFormat="1" ht="15.75" customHeight="1" spans="1:14">
      <c r="A230" s="45">
        <v>232</v>
      </c>
      <c r="B230" s="46">
        <v>3100</v>
      </c>
      <c r="C230" s="25" t="s">
        <v>249</v>
      </c>
      <c r="D230" s="25">
        <v>27.1</v>
      </c>
      <c r="E230" s="47" t="s">
        <v>258</v>
      </c>
      <c r="F230" s="25" t="s">
        <v>17</v>
      </c>
      <c r="G230" s="25" t="s">
        <v>38</v>
      </c>
      <c r="H230" s="25" t="s">
        <v>126</v>
      </c>
      <c r="I230" s="25" t="s">
        <v>259</v>
      </c>
      <c r="J230" s="47"/>
      <c r="K230" s="47"/>
      <c r="L230" s="47"/>
      <c r="M230" s="25"/>
      <c r="N230" s="117"/>
    </row>
    <row r="231" s="29" customFormat="1" ht="15.75" customHeight="1" spans="1:14">
      <c r="A231" s="45">
        <v>233</v>
      </c>
      <c r="B231" s="46">
        <v>3101</v>
      </c>
      <c r="C231" s="25" t="s">
        <v>249</v>
      </c>
      <c r="D231" s="25">
        <v>79.2</v>
      </c>
      <c r="E231" s="47" t="s">
        <v>258</v>
      </c>
      <c r="F231" s="25" t="s">
        <v>59</v>
      </c>
      <c r="G231" s="25" t="s">
        <v>38</v>
      </c>
      <c r="H231" s="25" t="s">
        <v>126</v>
      </c>
      <c r="I231" s="25" t="s">
        <v>259</v>
      </c>
      <c r="J231" s="47"/>
      <c r="K231" s="47"/>
      <c r="L231" s="47"/>
      <c r="M231" s="25"/>
      <c r="N231" s="117"/>
    </row>
    <row r="232" s="29" customFormat="1" ht="15.75" customHeight="1" spans="1:14">
      <c r="A232" s="45">
        <v>234</v>
      </c>
      <c r="B232" s="46">
        <v>3102</v>
      </c>
      <c r="C232" s="25" t="s">
        <v>249</v>
      </c>
      <c r="D232" s="25">
        <v>34.6</v>
      </c>
      <c r="E232" s="47" t="s">
        <v>258</v>
      </c>
      <c r="F232" s="25" t="s">
        <v>17</v>
      </c>
      <c r="G232" s="25" t="s">
        <v>38</v>
      </c>
      <c r="H232" s="25" t="s">
        <v>126</v>
      </c>
      <c r="I232" s="25" t="s">
        <v>259</v>
      </c>
      <c r="J232" s="47"/>
      <c r="K232" s="47"/>
      <c r="L232" s="47"/>
      <c r="M232" s="25"/>
      <c r="N232" s="117"/>
    </row>
    <row r="233" s="29" customFormat="1" ht="15.75" customHeight="1" spans="1:14">
      <c r="A233" s="45">
        <v>235</v>
      </c>
      <c r="B233" s="46">
        <v>3103</v>
      </c>
      <c r="C233" s="25" t="s">
        <v>249</v>
      </c>
      <c r="D233" s="25">
        <v>18.8</v>
      </c>
      <c r="E233" s="47" t="s">
        <v>258</v>
      </c>
      <c r="F233" s="25" t="s">
        <v>17</v>
      </c>
      <c r="G233" s="25" t="s">
        <v>38</v>
      </c>
      <c r="H233" s="25" t="s">
        <v>126</v>
      </c>
      <c r="I233" s="25" t="s">
        <v>259</v>
      </c>
      <c r="J233" s="47"/>
      <c r="K233" s="47"/>
      <c r="L233" s="47"/>
      <c r="M233" s="25"/>
      <c r="N233" s="117"/>
    </row>
    <row r="234" s="29" customFormat="1" ht="15.75" customHeight="1" spans="1:14">
      <c r="A234" s="45">
        <v>236</v>
      </c>
      <c r="B234" s="46">
        <v>3104</v>
      </c>
      <c r="C234" s="25" t="s">
        <v>249</v>
      </c>
      <c r="D234" s="25">
        <v>17.3</v>
      </c>
      <c r="E234" s="47" t="s">
        <v>258</v>
      </c>
      <c r="F234" s="25" t="s">
        <v>33</v>
      </c>
      <c r="G234" s="25" t="s">
        <v>38</v>
      </c>
      <c r="H234" s="25" t="s">
        <v>260</v>
      </c>
      <c r="I234" s="25" t="s">
        <v>259</v>
      </c>
      <c r="J234" s="47"/>
      <c r="K234" s="47"/>
      <c r="L234" s="47"/>
      <c r="M234" s="25"/>
      <c r="N234" s="117"/>
    </row>
    <row r="235" s="29" customFormat="1" ht="15.75" customHeight="1" spans="1:14">
      <c r="A235" s="45">
        <v>237</v>
      </c>
      <c r="B235" s="46">
        <v>3105</v>
      </c>
      <c r="C235" s="25" t="s">
        <v>249</v>
      </c>
      <c r="D235" s="25">
        <v>18.8</v>
      </c>
      <c r="E235" s="47" t="s">
        <v>258</v>
      </c>
      <c r="F235" s="25" t="s">
        <v>33</v>
      </c>
      <c r="G235" s="25" t="s">
        <v>38</v>
      </c>
      <c r="H235" s="25" t="s">
        <v>126</v>
      </c>
      <c r="I235" s="25" t="s">
        <v>259</v>
      </c>
      <c r="J235" s="47"/>
      <c r="K235" s="47"/>
      <c r="L235" s="47"/>
      <c r="M235" s="25"/>
      <c r="N235" s="117"/>
    </row>
    <row r="236" s="29" customFormat="1" ht="15.75" customHeight="1" spans="1:14">
      <c r="A236" s="45">
        <v>238</v>
      </c>
      <c r="B236" s="46">
        <v>3106</v>
      </c>
      <c r="C236" s="25" t="s">
        <v>249</v>
      </c>
      <c r="D236" s="25">
        <v>15</v>
      </c>
      <c r="E236" s="47" t="s">
        <v>258</v>
      </c>
      <c r="F236" s="25" t="s">
        <v>33</v>
      </c>
      <c r="G236" s="25" t="s">
        <v>38</v>
      </c>
      <c r="H236" s="25" t="s">
        <v>261</v>
      </c>
      <c r="I236" s="25" t="s">
        <v>259</v>
      </c>
      <c r="J236" s="47"/>
      <c r="K236" s="47"/>
      <c r="L236" s="47"/>
      <c r="M236" s="25"/>
      <c r="N236" s="117"/>
    </row>
    <row r="237" s="29" customFormat="1" ht="15.75" customHeight="1" spans="1:14">
      <c r="A237" s="45">
        <v>239</v>
      </c>
      <c r="B237" s="46">
        <v>3108</v>
      </c>
      <c r="C237" s="25" t="s">
        <v>249</v>
      </c>
      <c r="D237" s="25">
        <v>15</v>
      </c>
      <c r="E237" s="47" t="s">
        <v>258</v>
      </c>
      <c r="F237" s="25" t="s">
        <v>17</v>
      </c>
      <c r="G237" s="25" t="s">
        <v>38</v>
      </c>
      <c r="H237" s="25" t="s">
        <v>126</v>
      </c>
      <c r="I237" s="25" t="s">
        <v>259</v>
      </c>
      <c r="J237" s="47"/>
      <c r="K237" s="47"/>
      <c r="L237" s="47"/>
      <c r="M237" s="25"/>
      <c r="N237" s="117"/>
    </row>
    <row r="238" s="29" customFormat="1" ht="15.75" customHeight="1" spans="1:14">
      <c r="A238" s="45">
        <v>240</v>
      </c>
      <c r="B238" s="46">
        <v>3110</v>
      </c>
      <c r="C238" s="25" t="s">
        <v>249</v>
      </c>
      <c r="D238" s="25">
        <v>15</v>
      </c>
      <c r="E238" s="47" t="s">
        <v>258</v>
      </c>
      <c r="F238" s="25" t="s">
        <v>17</v>
      </c>
      <c r="G238" s="25" t="s">
        <v>38</v>
      </c>
      <c r="H238" s="25" t="s">
        <v>126</v>
      </c>
      <c r="I238" s="25" t="s">
        <v>259</v>
      </c>
      <c r="J238" s="47"/>
      <c r="K238" s="47"/>
      <c r="L238" s="47"/>
      <c r="M238" s="25"/>
      <c r="N238" s="117"/>
    </row>
    <row r="239" s="29" customFormat="1" ht="15.75" customHeight="1" spans="1:14">
      <c r="A239" s="45">
        <v>241</v>
      </c>
      <c r="B239" s="46">
        <v>4023</v>
      </c>
      <c r="C239" s="25" t="s">
        <v>249</v>
      </c>
      <c r="D239" s="25">
        <v>39.2</v>
      </c>
      <c r="E239" s="47" t="s">
        <v>258</v>
      </c>
      <c r="F239" s="25" t="s">
        <v>17</v>
      </c>
      <c r="G239" s="25" t="s">
        <v>38</v>
      </c>
      <c r="H239" s="25" t="s">
        <v>126</v>
      </c>
      <c r="I239" s="25" t="s">
        <v>259</v>
      </c>
      <c r="J239" s="47"/>
      <c r="K239" s="47"/>
      <c r="L239" s="47"/>
      <c r="M239" s="25"/>
      <c r="N239" s="117"/>
    </row>
    <row r="240" s="30" customFormat="1" ht="15.75" customHeight="1" spans="1:14">
      <c r="A240" s="45">
        <v>242</v>
      </c>
      <c r="B240" s="46">
        <v>102</v>
      </c>
      <c r="C240" s="25" t="s">
        <v>57</v>
      </c>
      <c r="D240" s="25">
        <v>15</v>
      </c>
      <c r="E240" s="47" t="s">
        <v>258</v>
      </c>
      <c r="F240" s="25" t="s">
        <v>59</v>
      </c>
      <c r="G240" s="25" t="s">
        <v>38</v>
      </c>
      <c r="H240" s="25" t="s">
        <v>262</v>
      </c>
      <c r="I240" s="25" t="s">
        <v>259</v>
      </c>
      <c r="J240" s="47"/>
      <c r="K240" s="47"/>
      <c r="L240" s="47"/>
      <c r="M240" s="25"/>
      <c r="N240" s="117"/>
    </row>
    <row r="241" s="30" customFormat="1" ht="15.75" customHeight="1" spans="1:14">
      <c r="A241" s="45">
        <v>243</v>
      </c>
      <c r="B241" s="46">
        <v>112</v>
      </c>
      <c r="C241" s="25" t="s">
        <v>57</v>
      </c>
      <c r="D241" s="25">
        <v>80</v>
      </c>
      <c r="E241" s="47" t="s">
        <v>258</v>
      </c>
      <c r="F241" s="25" t="s">
        <v>17</v>
      </c>
      <c r="G241" s="25" t="s">
        <v>38</v>
      </c>
      <c r="H241" s="25" t="s">
        <v>262</v>
      </c>
      <c r="I241" s="25" t="s">
        <v>259</v>
      </c>
      <c r="J241" s="47"/>
      <c r="K241" s="47"/>
      <c r="L241" s="47"/>
      <c r="M241" s="25"/>
      <c r="N241" s="117"/>
    </row>
    <row r="242" s="29" customFormat="1" ht="15.75" customHeight="1" spans="1:14">
      <c r="A242" s="45">
        <v>244</v>
      </c>
      <c r="B242" s="46">
        <v>313</v>
      </c>
      <c r="C242" s="25" t="s">
        <v>57</v>
      </c>
      <c r="D242" s="25">
        <v>80</v>
      </c>
      <c r="E242" s="47" t="s">
        <v>258</v>
      </c>
      <c r="F242" s="25" t="s">
        <v>17</v>
      </c>
      <c r="G242" s="25" t="s">
        <v>38</v>
      </c>
      <c r="H242" s="25" t="s">
        <v>262</v>
      </c>
      <c r="I242" s="25" t="s">
        <v>259</v>
      </c>
      <c r="J242" s="47"/>
      <c r="K242" s="47"/>
      <c r="L242" s="47"/>
      <c r="M242" s="25"/>
      <c r="N242" s="117"/>
    </row>
    <row r="243" s="29" customFormat="1" ht="15.75" customHeight="1" spans="1:14">
      <c r="A243" s="45">
        <v>245</v>
      </c>
      <c r="B243" s="46">
        <v>213</v>
      </c>
      <c r="C243" s="25" t="s">
        <v>57</v>
      </c>
      <c r="D243" s="25">
        <v>80</v>
      </c>
      <c r="E243" s="47" t="s">
        <v>258</v>
      </c>
      <c r="F243" s="25" t="s">
        <v>17</v>
      </c>
      <c r="G243" s="25" t="s">
        <v>38</v>
      </c>
      <c r="H243" s="25"/>
      <c r="I243" s="25" t="s">
        <v>259</v>
      </c>
      <c r="J243" s="47"/>
      <c r="K243" s="47"/>
      <c r="L243" s="47"/>
      <c r="M243" s="25"/>
      <c r="N243" s="117"/>
    </row>
    <row r="244" s="29" customFormat="1" ht="15.75" customHeight="1" spans="1:14">
      <c r="A244" s="45">
        <v>246</v>
      </c>
      <c r="B244" s="46">
        <v>312</v>
      </c>
      <c r="C244" s="25" t="s">
        <v>57</v>
      </c>
      <c r="D244" s="25">
        <v>15</v>
      </c>
      <c r="E244" s="47" t="s">
        <v>258</v>
      </c>
      <c r="F244" s="25" t="s">
        <v>33</v>
      </c>
      <c r="G244" s="25" t="s">
        <v>38</v>
      </c>
      <c r="H244" s="25" t="s">
        <v>262</v>
      </c>
      <c r="I244" s="25" t="s">
        <v>259</v>
      </c>
      <c r="J244" s="47"/>
      <c r="K244" s="47"/>
      <c r="L244" s="47"/>
      <c r="M244" s="47"/>
      <c r="N244" s="117"/>
    </row>
    <row r="245" s="29" customFormat="1" ht="15.75" customHeight="1" spans="1:14">
      <c r="A245" s="45">
        <v>247</v>
      </c>
      <c r="B245" s="46">
        <v>301</v>
      </c>
      <c r="C245" s="25" t="s">
        <v>263</v>
      </c>
      <c r="D245" s="25">
        <v>356.64</v>
      </c>
      <c r="E245" s="47" t="s">
        <v>258</v>
      </c>
      <c r="F245" s="25" t="s">
        <v>17</v>
      </c>
      <c r="G245" s="25" t="s">
        <v>38</v>
      </c>
      <c r="H245" s="25" t="s">
        <v>126</v>
      </c>
      <c r="I245" s="25" t="s">
        <v>259</v>
      </c>
      <c r="J245" s="47"/>
      <c r="K245" s="47"/>
      <c r="L245" s="47"/>
      <c r="M245" s="25"/>
      <c r="N245" s="117"/>
    </row>
    <row r="246" s="29" customFormat="1" ht="15.75" hidden="1" customHeight="1" spans="1:14">
      <c r="A246" s="45">
        <v>248</v>
      </c>
      <c r="B246" s="46">
        <v>201</v>
      </c>
      <c r="C246" s="25" t="s">
        <v>57</v>
      </c>
      <c r="D246" s="25">
        <v>15</v>
      </c>
      <c r="E246" s="47" t="s">
        <v>36</v>
      </c>
      <c r="F246" s="66" t="s">
        <v>152</v>
      </c>
      <c r="G246" s="25" t="s">
        <v>38</v>
      </c>
      <c r="H246" s="25" t="s">
        <v>80</v>
      </c>
      <c r="I246" s="25" t="s">
        <v>259</v>
      </c>
      <c r="J246" s="69"/>
      <c r="K246" s="69"/>
      <c r="L246" s="69"/>
      <c r="M246" s="69"/>
      <c r="N246" s="117"/>
    </row>
    <row r="247" s="29" customFormat="1" ht="15.75" hidden="1" customHeight="1" spans="1:14">
      <c r="A247" s="45">
        <v>249</v>
      </c>
      <c r="B247" s="46">
        <v>202</v>
      </c>
      <c r="C247" s="25" t="s">
        <v>57</v>
      </c>
      <c r="D247" s="25">
        <v>15</v>
      </c>
      <c r="E247" s="47" t="s">
        <v>36</v>
      </c>
      <c r="F247" s="66" t="s">
        <v>264</v>
      </c>
      <c r="G247" s="25" t="s">
        <v>38</v>
      </c>
      <c r="H247" s="25" t="s">
        <v>265</v>
      </c>
      <c r="I247" s="25" t="s">
        <v>259</v>
      </c>
      <c r="J247" s="69"/>
      <c r="K247" s="69"/>
      <c r="L247" s="69"/>
      <c r="M247" s="48"/>
      <c r="N247" s="117"/>
    </row>
    <row r="248" s="31" customFormat="1" ht="15.75" hidden="1" customHeight="1" spans="1:14">
      <c r="A248" s="45">
        <v>250</v>
      </c>
      <c r="B248" s="46">
        <v>203</v>
      </c>
      <c r="C248" s="25" t="s">
        <v>57</v>
      </c>
      <c r="D248" s="25">
        <v>15</v>
      </c>
      <c r="E248" s="47" t="s">
        <v>36</v>
      </c>
      <c r="F248" s="66" t="s">
        <v>152</v>
      </c>
      <c r="G248" s="25" t="s">
        <v>38</v>
      </c>
      <c r="H248" s="25" t="s">
        <v>80</v>
      </c>
      <c r="I248" s="25" t="s">
        <v>259</v>
      </c>
      <c r="J248" s="69"/>
      <c r="K248" s="69"/>
      <c r="L248" s="69"/>
      <c r="M248" s="69"/>
      <c r="N248" s="117"/>
    </row>
    <row r="249" s="31" customFormat="1" ht="15.75" hidden="1" customHeight="1" spans="1:14">
      <c r="A249" s="45">
        <v>251</v>
      </c>
      <c r="B249" s="46">
        <v>204</v>
      </c>
      <c r="C249" s="25" t="s">
        <v>57</v>
      </c>
      <c r="D249" s="25">
        <v>15</v>
      </c>
      <c r="E249" s="47" t="s">
        <v>36</v>
      </c>
      <c r="F249" s="66" t="s">
        <v>266</v>
      </c>
      <c r="G249" s="25" t="s">
        <v>38</v>
      </c>
      <c r="H249" s="25" t="s">
        <v>267</v>
      </c>
      <c r="I249" s="25" t="s">
        <v>259</v>
      </c>
      <c r="J249" s="69"/>
      <c r="K249" s="69"/>
      <c r="L249" s="69"/>
      <c r="M249" s="69"/>
      <c r="N249" s="117"/>
    </row>
    <row r="250" s="31" customFormat="1" ht="15.75" hidden="1" customHeight="1" spans="1:14">
      <c r="A250" s="45">
        <v>252</v>
      </c>
      <c r="B250" s="46">
        <v>205</v>
      </c>
      <c r="C250" s="25" t="s">
        <v>57</v>
      </c>
      <c r="D250" s="25">
        <v>15</v>
      </c>
      <c r="E250" s="47" t="s">
        <v>36</v>
      </c>
      <c r="F250" s="66" t="s">
        <v>268</v>
      </c>
      <c r="G250" s="25" t="s">
        <v>38</v>
      </c>
      <c r="H250" s="25" t="s">
        <v>269</v>
      </c>
      <c r="I250" s="25" t="s">
        <v>259</v>
      </c>
      <c r="J250" s="69"/>
      <c r="K250" s="69"/>
      <c r="L250" s="69"/>
      <c r="M250" s="69"/>
      <c r="N250" s="117"/>
    </row>
    <row r="251" s="29" customFormat="1" ht="15.75" hidden="1" customHeight="1" spans="1:14">
      <c r="A251" s="45">
        <v>253</v>
      </c>
      <c r="B251" s="46">
        <v>206</v>
      </c>
      <c r="C251" s="25" t="s">
        <v>57</v>
      </c>
      <c r="D251" s="25">
        <v>15</v>
      </c>
      <c r="E251" s="47" t="s">
        <v>36</v>
      </c>
      <c r="F251" s="66" t="s">
        <v>270</v>
      </c>
      <c r="G251" s="25" t="s">
        <v>38</v>
      </c>
      <c r="H251" s="25" t="s">
        <v>271</v>
      </c>
      <c r="I251" s="25" t="s">
        <v>259</v>
      </c>
      <c r="J251" s="69"/>
      <c r="K251" s="69"/>
      <c r="L251" s="69"/>
      <c r="M251" s="69"/>
      <c r="N251" s="117"/>
    </row>
    <row r="252" s="29" customFormat="1" ht="15.75" hidden="1" customHeight="1" spans="1:14">
      <c r="A252" s="45">
        <v>254</v>
      </c>
      <c r="B252" s="46">
        <v>207</v>
      </c>
      <c r="C252" s="25" t="s">
        <v>57</v>
      </c>
      <c r="D252" s="25">
        <v>15</v>
      </c>
      <c r="E252" s="47" t="s">
        <v>36</v>
      </c>
      <c r="F252" s="66" t="s">
        <v>272</v>
      </c>
      <c r="G252" s="25" t="s">
        <v>38</v>
      </c>
      <c r="H252" s="25" t="s">
        <v>269</v>
      </c>
      <c r="I252" s="25" t="s">
        <v>259</v>
      </c>
      <c r="J252" s="69"/>
      <c r="K252" s="69"/>
      <c r="L252" s="69"/>
      <c r="M252" s="69"/>
      <c r="N252" s="117"/>
    </row>
    <row r="253" s="29" customFormat="1" ht="15.75" hidden="1" customHeight="1" spans="1:14">
      <c r="A253" s="45">
        <v>255</v>
      </c>
      <c r="B253" s="46">
        <v>208</v>
      </c>
      <c r="C253" s="25" t="s">
        <v>57</v>
      </c>
      <c r="D253" s="25">
        <v>15</v>
      </c>
      <c r="E253" s="47" t="s">
        <v>36</v>
      </c>
      <c r="F253" s="66" t="s">
        <v>272</v>
      </c>
      <c r="G253" s="25" t="s">
        <v>38</v>
      </c>
      <c r="H253" s="25" t="s">
        <v>273</v>
      </c>
      <c r="I253" s="25" t="s">
        <v>259</v>
      </c>
      <c r="J253" s="69"/>
      <c r="K253" s="69"/>
      <c r="L253" s="69"/>
      <c r="M253" s="48"/>
      <c r="N253" s="117"/>
    </row>
    <row r="254" s="29" customFormat="1" ht="15.75" hidden="1" customHeight="1" spans="1:14">
      <c r="A254" s="45">
        <v>256</v>
      </c>
      <c r="B254" s="46">
        <v>210</v>
      </c>
      <c r="C254" s="25" t="s">
        <v>57</v>
      </c>
      <c r="D254" s="25">
        <v>15</v>
      </c>
      <c r="E254" s="47" t="s">
        <v>36</v>
      </c>
      <c r="F254" s="66" t="s">
        <v>274</v>
      </c>
      <c r="G254" s="25" t="s">
        <v>38</v>
      </c>
      <c r="H254" s="25" t="s">
        <v>275</v>
      </c>
      <c r="I254" s="25" t="s">
        <v>259</v>
      </c>
      <c r="J254" s="69"/>
      <c r="K254" s="69"/>
      <c r="L254" s="69"/>
      <c r="M254" s="48"/>
      <c r="N254" s="117"/>
    </row>
    <row r="255" s="29" customFormat="1" ht="15.75" hidden="1" customHeight="1" spans="1:14">
      <c r="A255" s="45">
        <v>257</v>
      </c>
      <c r="B255" s="46">
        <v>307</v>
      </c>
      <c r="C255" s="25" t="s">
        <v>57</v>
      </c>
      <c r="D255" s="25">
        <v>15</v>
      </c>
      <c r="E255" s="47" t="s">
        <v>36</v>
      </c>
      <c r="F255" s="66" t="s">
        <v>276</v>
      </c>
      <c r="G255" s="25" t="s">
        <v>38</v>
      </c>
      <c r="H255" s="25" t="s">
        <v>275</v>
      </c>
      <c r="I255" s="25" t="s">
        <v>259</v>
      </c>
      <c r="J255" s="69"/>
      <c r="K255" s="69"/>
      <c r="L255" s="69"/>
      <c r="M255" s="48"/>
      <c r="N255" s="117"/>
    </row>
    <row r="256" s="29" customFormat="1" ht="15.75" hidden="1" customHeight="1" spans="1:14">
      <c r="A256" s="45">
        <v>258</v>
      </c>
      <c r="B256" s="46">
        <v>309</v>
      </c>
      <c r="C256" s="25" t="s">
        <v>57</v>
      </c>
      <c r="D256" s="25">
        <v>12</v>
      </c>
      <c r="E256" s="47" t="s">
        <v>36</v>
      </c>
      <c r="F256" s="66" t="s">
        <v>277</v>
      </c>
      <c r="G256" s="25" t="s">
        <v>38</v>
      </c>
      <c r="H256" s="25" t="s">
        <v>269</v>
      </c>
      <c r="I256" s="25" t="s">
        <v>259</v>
      </c>
      <c r="J256" s="69"/>
      <c r="K256" s="69"/>
      <c r="L256" s="69"/>
      <c r="M256" s="48"/>
      <c r="N256" s="117"/>
    </row>
    <row r="257" s="29" customFormat="1" ht="15.75" hidden="1" customHeight="1" spans="1:14">
      <c r="A257" s="45">
        <v>259</v>
      </c>
      <c r="B257" s="46">
        <v>106</v>
      </c>
      <c r="C257" s="25" t="s">
        <v>57</v>
      </c>
      <c r="D257" s="25">
        <v>15</v>
      </c>
      <c r="E257" s="47" t="s">
        <v>36</v>
      </c>
      <c r="F257" s="66" t="s">
        <v>278</v>
      </c>
      <c r="G257" s="25" t="s">
        <v>38</v>
      </c>
      <c r="H257" s="25" t="s">
        <v>279</v>
      </c>
      <c r="I257" s="25" t="s">
        <v>259</v>
      </c>
      <c r="J257" s="47"/>
      <c r="K257" s="47"/>
      <c r="L257" s="47"/>
      <c r="M257" s="25"/>
      <c r="N257" s="117"/>
    </row>
    <row r="258" s="29" customFormat="1" ht="15.75" hidden="1" customHeight="1" spans="1:14">
      <c r="A258" s="45">
        <v>260</v>
      </c>
      <c r="B258" s="46">
        <v>111</v>
      </c>
      <c r="C258" s="25" t="s">
        <v>57</v>
      </c>
      <c r="D258" s="25">
        <v>0</v>
      </c>
      <c r="E258" s="47" t="s">
        <v>36</v>
      </c>
      <c r="F258" s="124" t="s">
        <v>280</v>
      </c>
      <c r="G258" s="25" t="s">
        <v>38</v>
      </c>
      <c r="H258" s="25" t="s">
        <v>281</v>
      </c>
      <c r="I258" s="25" t="s">
        <v>259</v>
      </c>
      <c r="J258" s="47"/>
      <c r="K258" s="47"/>
      <c r="L258" s="47"/>
      <c r="M258" s="57" t="s">
        <v>282</v>
      </c>
      <c r="N258" s="117"/>
    </row>
    <row r="259" s="29" customFormat="1" ht="15.75" hidden="1" customHeight="1" spans="1:14">
      <c r="A259" s="45">
        <v>261</v>
      </c>
      <c r="B259" s="46">
        <v>113</v>
      </c>
      <c r="C259" s="25" t="s">
        <v>57</v>
      </c>
      <c r="D259" s="25">
        <v>15</v>
      </c>
      <c r="E259" s="47" t="s">
        <v>36</v>
      </c>
      <c r="F259" s="66" t="s">
        <v>283</v>
      </c>
      <c r="G259" s="25" t="s">
        <v>38</v>
      </c>
      <c r="H259" s="25" t="s">
        <v>80</v>
      </c>
      <c r="I259" s="25" t="s">
        <v>259</v>
      </c>
      <c r="J259" s="47"/>
      <c r="K259" s="47"/>
      <c r="L259" s="47"/>
      <c r="M259" s="47"/>
      <c r="N259" s="117"/>
    </row>
    <row r="260" s="29" customFormat="1" ht="15.75" hidden="1" customHeight="1" spans="1:14">
      <c r="A260" s="45">
        <v>262</v>
      </c>
      <c r="B260" s="46">
        <v>209</v>
      </c>
      <c r="C260" s="25" t="s">
        <v>57</v>
      </c>
      <c r="D260" s="25">
        <v>12</v>
      </c>
      <c r="E260" s="47" t="s">
        <v>36</v>
      </c>
      <c r="F260" s="66" t="s">
        <v>276</v>
      </c>
      <c r="G260" s="25" t="s">
        <v>38</v>
      </c>
      <c r="H260" s="25" t="s">
        <v>284</v>
      </c>
      <c r="I260" s="25" t="s">
        <v>259</v>
      </c>
      <c r="J260" s="47"/>
      <c r="K260" s="47"/>
      <c r="L260" s="47"/>
      <c r="M260" s="25"/>
      <c r="N260" s="117"/>
    </row>
    <row r="261" s="29" customFormat="1" ht="15.75" hidden="1" customHeight="1" spans="1:14">
      <c r="A261" s="45">
        <v>263</v>
      </c>
      <c r="B261" s="46">
        <v>211</v>
      </c>
      <c r="C261" s="25" t="s">
        <v>57</v>
      </c>
      <c r="D261" s="25">
        <v>15</v>
      </c>
      <c r="E261" s="47" t="s">
        <v>36</v>
      </c>
      <c r="F261" s="66" t="s">
        <v>285</v>
      </c>
      <c r="G261" s="25" t="s">
        <v>38</v>
      </c>
      <c r="H261" s="25" t="s">
        <v>286</v>
      </c>
      <c r="I261" s="25" t="s">
        <v>259</v>
      </c>
      <c r="J261" s="47"/>
      <c r="K261" s="47"/>
      <c r="L261" s="47"/>
      <c r="M261" s="25"/>
      <c r="N261" s="117"/>
    </row>
    <row r="262" s="29" customFormat="1" ht="15.75" hidden="1" customHeight="1" spans="1:14">
      <c r="A262" s="45">
        <v>264</v>
      </c>
      <c r="B262" s="46">
        <v>212</v>
      </c>
      <c r="C262" s="25" t="s">
        <v>57</v>
      </c>
      <c r="D262" s="25">
        <v>15</v>
      </c>
      <c r="E262" s="47" t="s">
        <v>36</v>
      </c>
      <c r="F262" s="66" t="s">
        <v>274</v>
      </c>
      <c r="G262" s="25" t="s">
        <v>38</v>
      </c>
      <c r="H262" s="25" t="s">
        <v>284</v>
      </c>
      <c r="I262" s="25" t="s">
        <v>259</v>
      </c>
      <c r="J262" s="47"/>
      <c r="K262" s="47"/>
      <c r="L262" s="47"/>
      <c r="M262" s="25"/>
      <c r="N262" s="117"/>
    </row>
    <row r="263" s="29" customFormat="1" ht="15.75" hidden="1" customHeight="1" spans="1:14">
      <c r="A263" s="45">
        <v>265</v>
      </c>
      <c r="B263" s="46">
        <v>214</v>
      </c>
      <c r="C263" s="25" t="s">
        <v>57</v>
      </c>
      <c r="D263" s="25">
        <v>15</v>
      </c>
      <c r="E263" s="47" t="s">
        <v>36</v>
      </c>
      <c r="F263" s="66" t="s">
        <v>60</v>
      </c>
      <c r="G263" s="25" t="s">
        <v>38</v>
      </c>
      <c r="H263" s="25" t="s">
        <v>80</v>
      </c>
      <c r="I263" s="25" t="s">
        <v>259</v>
      </c>
      <c r="J263" s="47"/>
      <c r="K263" s="47"/>
      <c r="L263" s="47"/>
      <c r="M263" s="25"/>
      <c r="N263" s="117"/>
    </row>
    <row r="264" s="29" customFormat="1" ht="15.75" hidden="1" customHeight="1" spans="1:14">
      <c r="A264" s="45">
        <v>266</v>
      </c>
      <c r="B264" s="46">
        <v>311</v>
      </c>
      <c r="C264" s="25" t="s">
        <v>57</v>
      </c>
      <c r="D264" s="25">
        <v>15</v>
      </c>
      <c r="E264" s="47" t="s">
        <v>36</v>
      </c>
      <c r="F264" s="66" t="s">
        <v>287</v>
      </c>
      <c r="G264" s="25" t="s">
        <v>38</v>
      </c>
      <c r="H264" s="25" t="s">
        <v>80</v>
      </c>
      <c r="I264" s="25" t="s">
        <v>259</v>
      </c>
      <c r="J264" s="47"/>
      <c r="K264" s="47"/>
      <c r="L264" s="47"/>
      <c r="M264" s="47"/>
      <c r="N264" s="117"/>
    </row>
    <row r="265" s="29" customFormat="1" ht="15.75" hidden="1" customHeight="1" spans="1:14">
      <c r="A265" s="45">
        <v>267</v>
      </c>
      <c r="B265" s="46">
        <v>413</v>
      </c>
      <c r="C265" s="25" t="s">
        <v>57</v>
      </c>
      <c r="D265" s="25">
        <v>15</v>
      </c>
      <c r="E265" s="47" t="s">
        <v>36</v>
      </c>
      <c r="F265" s="66" t="s">
        <v>288</v>
      </c>
      <c r="G265" s="25" t="s">
        <v>38</v>
      </c>
      <c r="H265" s="25" t="s">
        <v>80</v>
      </c>
      <c r="I265" s="25" t="s">
        <v>259</v>
      </c>
      <c r="J265" s="47"/>
      <c r="K265" s="47"/>
      <c r="L265" s="47"/>
      <c r="M265" s="25"/>
      <c r="N265" s="117"/>
    </row>
    <row r="266" s="29" customFormat="1" ht="15.75" hidden="1" customHeight="1" spans="1:14">
      <c r="A266" s="45">
        <v>268</v>
      </c>
      <c r="B266" s="46">
        <v>415</v>
      </c>
      <c r="C266" s="25" t="s">
        <v>57</v>
      </c>
      <c r="D266" s="25">
        <v>15</v>
      </c>
      <c r="E266" s="47" t="s">
        <v>36</v>
      </c>
      <c r="F266" s="66" t="s">
        <v>288</v>
      </c>
      <c r="G266" s="25" t="s">
        <v>38</v>
      </c>
      <c r="H266" s="25" t="s">
        <v>80</v>
      </c>
      <c r="I266" s="25" t="s">
        <v>259</v>
      </c>
      <c r="J266" s="47"/>
      <c r="K266" s="47"/>
      <c r="L266" s="47"/>
      <c r="M266" s="25"/>
      <c r="N266" s="117"/>
    </row>
    <row r="267" s="29" customFormat="1" ht="15.75" hidden="1" customHeight="1" spans="1:14">
      <c r="A267" s="45">
        <v>269</v>
      </c>
      <c r="B267" s="46">
        <v>414</v>
      </c>
      <c r="C267" s="25" t="s">
        <v>57</v>
      </c>
      <c r="D267" s="25">
        <v>80</v>
      </c>
      <c r="E267" s="47" t="s">
        <v>36</v>
      </c>
      <c r="F267" s="66" t="s">
        <v>60</v>
      </c>
      <c r="G267" s="25" t="s">
        <v>38</v>
      </c>
      <c r="H267" s="25" t="s">
        <v>80</v>
      </c>
      <c r="I267" s="25" t="s">
        <v>259</v>
      </c>
      <c r="J267" s="47"/>
      <c r="K267" s="47"/>
      <c r="L267" s="47"/>
      <c r="M267" s="47"/>
      <c r="N267" s="117"/>
    </row>
    <row r="268" s="29" customFormat="1" ht="15.75" hidden="1" customHeight="1" spans="1:14">
      <c r="A268" s="45">
        <v>270</v>
      </c>
      <c r="B268" s="55" t="s">
        <v>289</v>
      </c>
      <c r="C268" s="56" t="s">
        <v>69</v>
      </c>
      <c r="D268" s="56">
        <v>62.34</v>
      </c>
      <c r="E268" s="47" t="s">
        <v>36</v>
      </c>
      <c r="F268" s="66" t="s">
        <v>290</v>
      </c>
      <c r="G268" s="51" t="s">
        <v>38</v>
      </c>
      <c r="H268" s="25" t="s">
        <v>80</v>
      </c>
      <c r="I268" s="25" t="s">
        <v>259</v>
      </c>
      <c r="J268" s="69"/>
      <c r="K268" s="69"/>
      <c r="L268" s="69"/>
      <c r="M268" s="69"/>
      <c r="N268" s="117"/>
    </row>
    <row r="269" s="29" customFormat="1" ht="15.75" customHeight="1" spans="1:14">
      <c r="A269" s="45">
        <v>271</v>
      </c>
      <c r="B269" s="50">
        <v>101</v>
      </c>
      <c r="C269" s="51" t="s">
        <v>69</v>
      </c>
      <c r="D269" s="51">
        <v>19.7</v>
      </c>
      <c r="E269" s="52" t="s">
        <v>16</v>
      </c>
      <c r="F269" s="125" t="s">
        <v>17</v>
      </c>
      <c r="G269" s="51" t="s">
        <v>38</v>
      </c>
      <c r="H269" s="51" t="s">
        <v>27</v>
      </c>
      <c r="I269" s="51" t="s">
        <v>259</v>
      </c>
      <c r="J269" s="47"/>
      <c r="K269" s="47"/>
      <c r="L269" s="47" t="s">
        <v>22</v>
      </c>
      <c r="M269" s="57" t="s">
        <v>291</v>
      </c>
      <c r="N269" s="73" t="s">
        <v>77</v>
      </c>
    </row>
    <row r="270" s="29" customFormat="1" ht="15.75" hidden="1" customHeight="1" spans="1:14">
      <c r="A270" s="45">
        <v>272</v>
      </c>
      <c r="B270" s="50">
        <v>108</v>
      </c>
      <c r="C270" s="51" t="s">
        <v>69</v>
      </c>
      <c r="D270" s="51">
        <v>0</v>
      </c>
      <c r="E270" s="52" t="s">
        <v>36</v>
      </c>
      <c r="F270" s="125" t="s">
        <v>292</v>
      </c>
      <c r="G270" s="51" t="s">
        <v>38</v>
      </c>
      <c r="H270" s="51" t="s">
        <v>80</v>
      </c>
      <c r="I270" s="51" t="s">
        <v>259</v>
      </c>
      <c r="J270" s="52"/>
      <c r="K270" s="52"/>
      <c r="L270" s="52"/>
      <c r="M270" s="52" t="s">
        <v>293</v>
      </c>
      <c r="N270" s="117"/>
    </row>
    <row r="271" s="31" customFormat="1" ht="15.75" hidden="1" customHeight="1" spans="1:14">
      <c r="A271" s="45">
        <v>273</v>
      </c>
      <c r="B271" s="50">
        <v>111</v>
      </c>
      <c r="C271" s="51" t="s">
        <v>69</v>
      </c>
      <c r="D271" s="51">
        <v>47.36</v>
      </c>
      <c r="E271" s="52" t="s">
        <v>36</v>
      </c>
      <c r="F271" s="125" t="s">
        <v>77</v>
      </c>
      <c r="G271" s="51" t="s">
        <v>38</v>
      </c>
      <c r="H271" s="52"/>
      <c r="I271" s="25" t="s">
        <v>259</v>
      </c>
      <c r="J271" s="47"/>
      <c r="K271" s="47"/>
      <c r="L271" s="47"/>
      <c r="M271" s="69"/>
      <c r="N271" s="73" t="s">
        <v>77</v>
      </c>
    </row>
    <row r="272" s="29" customFormat="1" ht="15.75" hidden="1" customHeight="1" spans="1:14">
      <c r="A272" s="45">
        <v>274</v>
      </c>
      <c r="B272" s="50">
        <v>205</v>
      </c>
      <c r="C272" s="51" t="s">
        <v>69</v>
      </c>
      <c r="D272" s="51">
        <v>0</v>
      </c>
      <c r="E272" s="52" t="s">
        <v>36</v>
      </c>
      <c r="F272" s="125" t="s">
        <v>280</v>
      </c>
      <c r="G272" s="51" t="s">
        <v>38</v>
      </c>
      <c r="H272" s="51" t="s">
        <v>294</v>
      </c>
      <c r="I272" s="51" t="s">
        <v>259</v>
      </c>
      <c r="J272" s="52"/>
      <c r="K272" s="52"/>
      <c r="L272" s="52"/>
      <c r="M272" s="57" t="s">
        <v>295</v>
      </c>
      <c r="N272" s="117"/>
    </row>
    <row r="273" s="29" customFormat="1" ht="15.75" hidden="1" customHeight="1" spans="1:14">
      <c r="A273" s="45">
        <v>275</v>
      </c>
      <c r="B273" s="46">
        <v>211</v>
      </c>
      <c r="C273" s="25" t="s">
        <v>69</v>
      </c>
      <c r="D273" s="25">
        <v>54.7</v>
      </c>
      <c r="E273" s="47" t="s">
        <v>36</v>
      </c>
      <c r="F273" s="66" t="s">
        <v>60</v>
      </c>
      <c r="G273" s="25" t="s">
        <v>38</v>
      </c>
      <c r="H273" s="25" t="s">
        <v>80</v>
      </c>
      <c r="I273" s="25" t="s">
        <v>259</v>
      </c>
      <c r="J273" s="134"/>
      <c r="K273" s="134"/>
      <c r="L273" s="134"/>
      <c r="M273" s="134"/>
      <c r="N273" s="117"/>
    </row>
    <row r="274" s="29" customFormat="1" ht="15.75" hidden="1" customHeight="1" spans="1:14">
      <c r="A274" s="45">
        <v>276</v>
      </c>
      <c r="B274" s="46" t="s">
        <v>296</v>
      </c>
      <c r="C274" s="25" t="s">
        <v>69</v>
      </c>
      <c r="D274" s="25">
        <v>105.77</v>
      </c>
      <c r="E274" s="47" t="s">
        <v>36</v>
      </c>
      <c r="F274" s="66" t="s">
        <v>60</v>
      </c>
      <c r="G274" s="25" t="s">
        <v>38</v>
      </c>
      <c r="H274" s="25" t="s">
        <v>80</v>
      </c>
      <c r="I274" s="25" t="s">
        <v>259</v>
      </c>
      <c r="J274" s="134"/>
      <c r="K274" s="134"/>
      <c r="L274" s="134"/>
      <c r="M274" s="134"/>
      <c r="N274" s="117"/>
    </row>
    <row r="275" s="29" customFormat="1" ht="15.75" hidden="1" customHeight="1" spans="1:14">
      <c r="A275" s="45">
        <v>277</v>
      </c>
      <c r="B275" s="84">
        <v>101</v>
      </c>
      <c r="C275" s="85" t="s">
        <v>112</v>
      </c>
      <c r="D275" s="85">
        <v>184.84</v>
      </c>
      <c r="E275" s="86" t="s">
        <v>36</v>
      </c>
      <c r="F275" s="126" t="s">
        <v>60</v>
      </c>
      <c r="G275" s="51" t="s">
        <v>38</v>
      </c>
      <c r="H275" s="61" t="s">
        <v>80</v>
      </c>
      <c r="I275" s="51" t="s">
        <v>259</v>
      </c>
      <c r="J275" s="98"/>
      <c r="K275" s="98"/>
      <c r="L275" s="98"/>
      <c r="M275" s="98"/>
      <c r="N275" s="117"/>
    </row>
    <row r="276" s="29" customFormat="1" ht="15.75" hidden="1" customHeight="1" spans="1:14">
      <c r="A276" s="45">
        <v>278</v>
      </c>
      <c r="B276" s="127">
        <v>615</v>
      </c>
      <c r="C276" s="128" t="s">
        <v>112</v>
      </c>
      <c r="D276" s="128">
        <v>24.73</v>
      </c>
      <c r="E276" s="86" t="s">
        <v>36</v>
      </c>
      <c r="F276" s="129" t="s">
        <v>77</v>
      </c>
      <c r="G276" s="53" t="s">
        <v>38</v>
      </c>
      <c r="H276" s="58"/>
      <c r="I276" s="58" t="s">
        <v>259</v>
      </c>
      <c r="J276" s="98"/>
      <c r="K276" s="98"/>
      <c r="L276" s="98"/>
      <c r="M276" s="52" t="s">
        <v>257</v>
      </c>
      <c r="N276" s="53" t="s">
        <v>77</v>
      </c>
    </row>
    <row r="277" s="29" customFormat="1" ht="15.75" customHeight="1" spans="1:14">
      <c r="A277" s="45">
        <v>279</v>
      </c>
      <c r="B277" s="84">
        <v>628</v>
      </c>
      <c r="C277" s="85" t="s">
        <v>112</v>
      </c>
      <c r="D277" s="85">
        <v>21.03</v>
      </c>
      <c r="E277" s="86" t="s">
        <v>70</v>
      </c>
      <c r="F277" s="126" t="s">
        <v>59</v>
      </c>
      <c r="G277" s="48" t="s">
        <v>18</v>
      </c>
      <c r="H277" s="61" t="s">
        <v>133</v>
      </c>
      <c r="I277" s="51" t="s">
        <v>72</v>
      </c>
      <c r="J277" s="52" t="s">
        <v>133</v>
      </c>
      <c r="K277" s="98"/>
      <c r="L277" s="52" t="s">
        <v>72</v>
      </c>
      <c r="M277" s="52" t="s">
        <v>297</v>
      </c>
      <c r="N277" s="51" t="s">
        <v>298</v>
      </c>
    </row>
    <row r="278" s="36" customFormat="1" ht="15.75" hidden="1" customHeight="1" spans="1:14">
      <c r="A278" s="45">
        <v>280</v>
      </c>
      <c r="B278" s="127">
        <v>211</v>
      </c>
      <c r="C278" s="128" t="s">
        <v>112</v>
      </c>
      <c r="D278" s="128">
        <v>77.72</v>
      </c>
      <c r="E278" s="86" t="s">
        <v>36</v>
      </c>
      <c r="F278" s="129" t="s">
        <v>77</v>
      </c>
      <c r="G278" s="53" t="s">
        <v>38</v>
      </c>
      <c r="H278" s="58" t="s">
        <v>299</v>
      </c>
      <c r="I278" s="53" t="s">
        <v>300</v>
      </c>
      <c r="J278" s="98"/>
      <c r="K278" s="98"/>
      <c r="L278" s="98"/>
      <c r="M278" s="98"/>
      <c r="N278" s="53" t="s">
        <v>77</v>
      </c>
    </row>
    <row r="279" s="36" customFormat="1" ht="15.75" hidden="1" customHeight="1" spans="1:14">
      <c r="A279" s="45">
        <v>281</v>
      </c>
      <c r="B279" s="127">
        <v>217</v>
      </c>
      <c r="C279" s="128" t="s">
        <v>112</v>
      </c>
      <c r="D279" s="58">
        <v>77.72</v>
      </c>
      <c r="E279" s="86" t="s">
        <v>36</v>
      </c>
      <c r="F279" s="129" t="s">
        <v>77</v>
      </c>
      <c r="G279" s="53" t="s">
        <v>38</v>
      </c>
      <c r="H279" s="58" t="s">
        <v>299</v>
      </c>
      <c r="I279" s="53" t="s">
        <v>300</v>
      </c>
      <c r="J279" s="98"/>
      <c r="K279" s="98"/>
      <c r="L279" s="98"/>
      <c r="M279" s="98"/>
      <c r="N279" s="53" t="s">
        <v>77</v>
      </c>
    </row>
    <row r="280" s="36" customFormat="1" ht="15.75" hidden="1" customHeight="1" spans="1:14">
      <c r="A280" s="45">
        <v>282</v>
      </c>
      <c r="B280" s="127">
        <v>219</v>
      </c>
      <c r="C280" s="128" t="s">
        <v>112</v>
      </c>
      <c r="D280" s="58">
        <v>24.73</v>
      </c>
      <c r="E280" s="86" t="s">
        <v>36</v>
      </c>
      <c r="F280" s="129" t="s">
        <v>77</v>
      </c>
      <c r="G280" s="53" t="s">
        <v>38</v>
      </c>
      <c r="H280" s="58" t="s">
        <v>299</v>
      </c>
      <c r="I280" s="53" t="s">
        <v>300</v>
      </c>
      <c r="J280" s="98"/>
      <c r="K280" s="98"/>
      <c r="L280" s="98"/>
      <c r="M280" s="135" t="s">
        <v>301</v>
      </c>
      <c r="N280" s="53" t="s">
        <v>77</v>
      </c>
    </row>
    <row r="281" s="29" customFormat="1" ht="24" customHeight="1" spans="1:14">
      <c r="A281" s="56" t="s">
        <v>302</v>
      </c>
      <c r="B281" s="56"/>
      <c r="C281" s="56"/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17"/>
    </row>
    <row r="282" s="29" customFormat="1" ht="15.75" customHeight="1" spans="1:14">
      <c r="A282" s="45"/>
      <c r="B282" s="131"/>
      <c r="C282" s="131"/>
      <c r="D282" s="131"/>
      <c r="E282" s="132"/>
      <c r="F282" s="131"/>
      <c r="G282" s="131"/>
      <c r="H282" s="131"/>
      <c r="I282" s="131"/>
      <c r="J282" s="132"/>
      <c r="K282" s="132"/>
      <c r="L282" s="132"/>
      <c r="M282" s="132"/>
      <c r="N282" s="38"/>
    </row>
    <row r="283" s="29" customFormat="1" ht="15.75" customHeight="1" spans="1:14">
      <c r="A283" s="45"/>
      <c r="B283" s="131"/>
      <c r="C283" s="133"/>
      <c r="D283" s="133"/>
      <c r="E283" s="133"/>
      <c r="F283" s="133"/>
      <c r="G283" s="133"/>
      <c r="H283" s="133"/>
      <c r="I283" s="133"/>
      <c r="J283" s="133"/>
      <c r="K283" s="133"/>
      <c r="L283" s="133"/>
      <c r="M283" s="133"/>
      <c r="N283" s="133"/>
    </row>
    <row r="284" s="29" customFormat="1" ht="15.75" customHeight="1" spans="1:14">
      <c r="A284" s="45"/>
      <c r="B284" s="131"/>
      <c r="C284" s="131"/>
      <c r="D284" s="131"/>
      <c r="E284" s="132"/>
      <c r="F284" s="131"/>
      <c r="G284" s="131"/>
      <c r="H284" s="131"/>
      <c r="I284" s="131"/>
      <c r="J284" s="132"/>
      <c r="K284" s="132"/>
      <c r="L284" s="132"/>
      <c r="M284" s="132"/>
      <c r="N284" s="38"/>
    </row>
    <row r="285" s="29" customFormat="1" ht="15.75" customHeight="1" spans="1:14">
      <c r="A285" s="45"/>
      <c r="B285" s="131"/>
      <c r="C285" s="131"/>
      <c r="D285" s="131"/>
      <c r="E285" s="132"/>
      <c r="F285" s="131"/>
      <c r="G285" s="131"/>
      <c r="H285" s="131"/>
      <c r="I285" s="131"/>
      <c r="J285" s="132"/>
      <c r="K285" s="132"/>
      <c r="L285" s="132"/>
      <c r="M285" s="132"/>
      <c r="N285" s="38"/>
    </row>
    <row r="286" s="29" customFormat="1" ht="15.75" customHeight="1" spans="1:14">
      <c r="A286" s="45"/>
      <c r="B286" s="131"/>
      <c r="C286" s="131"/>
      <c r="D286" s="131"/>
      <c r="E286" s="132"/>
      <c r="F286" s="131"/>
      <c r="G286" s="131"/>
      <c r="H286" s="131"/>
      <c r="I286" s="131"/>
      <c r="J286" s="132"/>
      <c r="K286" s="132"/>
      <c r="L286" s="132"/>
      <c r="M286" s="132"/>
      <c r="N286" s="38"/>
    </row>
    <row r="287" s="29" customFormat="1" ht="15.75" customHeight="1" spans="1:14">
      <c r="A287" s="45"/>
      <c r="B287" s="131"/>
      <c r="C287" s="131"/>
      <c r="D287" s="131"/>
      <c r="E287" s="132"/>
      <c r="F287" s="131"/>
      <c r="G287" s="131"/>
      <c r="H287" s="131"/>
      <c r="I287" s="131"/>
      <c r="J287" s="132"/>
      <c r="K287" s="132"/>
      <c r="L287" s="132"/>
      <c r="M287" s="132"/>
      <c r="N287" s="38"/>
    </row>
    <row r="288" s="29" customFormat="1" ht="15.75" customHeight="1" spans="1:14">
      <c r="A288" s="45"/>
      <c r="B288" s="131"/>
      <c r="C288" s="131"/>
      <c r="D288" s="131"/>
      <c r="E288" s="132"/>
      <c r="F288" s="131"/>
      <c r="G288" s="131"/>
      <c r="H288" s="131"/>
      <c r="I288" s="131"/>
      <c r="J288" s="132"/>
      <c r="K288" s="132"/>
      <c r="L288" s="132"/>
      <c r="M288" s="132"/>
      <c r="N288" s="38"/>
    </row>
    <row r="289" s="29" customFormat="1" ht="15.75" customHeight="1" spans="1:14">
      <c r="A289" s="45"/>
      <c r="B289" s="131"/>
      <c r="C289" s="131"/>
      <c r="D289" s="131"/>
      <c r="E289" s="132"/>
      <c r="F289" s="131"/>
      <c r="G289" s="131"/>
      <c r="H289" s="131"/>
      <c r="I289" s="131"/>
      <c r="J289" s="132"/>
      <c r="K289" s="132"/>
      <c r="L289" s="132"/>
      <c r="M289" s="132"/>
      <c r="N289" s="38"/>
    </row>
    <row r="290" s="29" customFormat="1" ht="15.75" customHeight="1" spans="1:14">
      <c r="A290" s="45"/>
      <c r="B290" s="131"/>
      <c r="C290" s="131"/>
      <c r="D290" s="131"/>
      <c r="E290" s="132"/>
      <c r="F290" s="131"/>
      <c r="G290" s="131"/>
      <c r="H290" s="131"/>
      <c r="I290" s="131"/>
      <c r="J290" s="132"/>
      <c r="K290" s="132"/>
      <c r="L290" s="132"/>
      <c r="M290" s="132"/>
      <c r="N290" s="38"/>
    </row>
    <row r="291" s="29" customFormat="1" ht="15.75" customHeight="1" spans="1:14">
      <c r="A291" s="45"/>
      <c r="B291" s="131"/>
      <c r="C291" s="131"/>
      <c r="D291" s="131"/>
      <c r="E291" s="132"/>
      <c r="F291" s="131"/>
      <c r="G291" s="131"/>
      <c r="H291" s="131"/>
      <c r="I291" s="131"/>
      <c r="J291" s="132"/>
      <c r="K291" s="132"/>
      <c r="L291" s="132"/>
      <c r="M291" s="132"/>
      <c r="N291" s="38"/>
    </row>
    <row r="292" s="29" customFormat="1" ht="15.75" customHeight="1" spans="1:14">
      <c r="A292" s="45"/>
      <c r="B292" s="131"/>
      <c r="C292" s="131"/>
      <c r="D292" s="131"/>
      <c r="E292" s="132"/>
      <c r="F292" s="131"/>
      <c r="G292" s="131"/>
      <c r="H292" s="131"/>
      <c r="I292" s="131"/>
      <c r="J292" s="132"/>
      <c r="K292" s="132"/>
      <c r="L292" s="132"/>
      <c r="M292" s="132"/>
      <c r="N292" s="38"/>
    </row>
  </sheetData>
  <autoFilter ref="A1:N292">
    <filterColumn colId="4">
      <filters blank="1">
        <filter val="仪表所"/>
        <filter val="工控所"/>
        <filter val="智控所"/>
        <filter val="实验中心"/>
      </filters>
    </filterColumn>
    <extLst/>
  </autoFilter>
  <mergeCells count="2">
    <mergeCell ref="A281:C281"/>
    <mergeCell ref="B283:K283"/>
  </mergeCells>
  <pageMargins left="0.708661417322835" right="0.708661417322835" top="0.748031496062992" bottom="0.748031496062992" header="0.31496062992126" footer="0.31496062992126"/>
  <pageSetup paperSize="8" scale="6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4"/>
  <sheetViews>
    <sheetView tabSelected="1" topLeftCell="A220" workbookViewId="0">
      <selection activeCell="A1" sqref="A1:F234"/>
    </sheetView>
  </sheetViews>
  <sheetFormatPr defaultColWidth="9.14285714285714" defaultRowHeight="13.5" outlineLevelCol="5"/>
  <cols>
    <col min="1" max="1" width="6.14285714285714" style="25" customWidth="1"/>
    <col min="2" max="2" width="12.1428571428571" style="25" customWidth="1"/>
    <col min="3" max="3" width="8" style="25" customWidth="1"/>
    <col min="4" max="4" width="18.8571428571429" style="25" customWidth="1"/>
    <col min="5" max="5" width="8.42857142857143" style="25" customWidth="1"/>
    <col min="6" max="6" width="13.4285714285714" style="25" customWidth="1"/>
    <col min="7" max="16384" width="9.14285714285714" style="26"/>
  </cols>
  <sheetData>
    <row r="1" ht="33" customHeight="1" spans="1:6">
      <c r="A1" s="27" t="s">
        <v>0</v>
      </c>
      <c r="B1" s="27" t="s">
        <v>1</v>
      </c>
      <c r="C1" s="27" t="s">
        <v>2</v>
      </c>
      <c r="D1" s="27" t="s">
        <v>4</v>
      </c>
      <c r="E1" s="27" t="s">
        <v>7</v>
      </c>
      <c r="F1" s="27" t="s">
        <v>11</v>
      </c>
    </row>
    <row r="2" spans="1:6">
      <c r="A2" s="25">
        <v>1</v>
      </c>
      <c r="B2" s="25" t="s">
        <v>14</v>
      </c>
      <c r="C2" s="25" t="s">
        <v>15</v>
      </c>
      <c r="D2" s="25" t="s">
        <v>16</v>
      </c>
      <c r="E2" s="25" t="s">
        <v>19</v>
      </c>
      <c r="F2" s="25" t="s">
        <v>22</v>
      </c>
    </row>
    <row r="3" spans="1:6">
      <c r="A3" s="25">
        <v>2</v>
      </c>
      <c r="B3" s="25" t="s">
        <v>25</v>
      </c>
      <c r="C3" s="25" t="s">
        <v>15</v>
      </c>
      <c r="D3" s="25" t="s">
        <v>16</v>
      </c>
      <c r="E3" s="25" t="s">
        <v>19</v>
      </c>
      <c r="F3" s="25" t="s">
        <v>20</v>
      </c>
    </row>
    <row r="4" spans="1:6">
      <c r="A4" s="25">
        <v>3</v>
      </c>
      <c r="B4" s="25">
        <v>107</v>
      </c>
      <c r="C4" s="25" t="s">
        <v>15</v>
      </c>
      <c r="D4" s="25" t="s">
        <v>16</v>
      </c>
      <c r="E4" s="25" t="s">
        <v>27</v>
      </c>
      <c r="F4" s="25" t="s">
        <v>22</v>
      </c>
    </row>
    <row r="5" spans="1:6">
      <c r="A5" s="25">
        <v>4</v>
      </c>
      <c r="B5" s="25">
        <v>123</v>
      </c>
      <c r="C5" s="25" t="s">
        <v>15</v>
      </c>
      <c r="D5" s="25" t="s">
        <v>16</v>
      </c>
      <c r="E5" s="25" t="s">
        <v>30</v>
      </c>
      <c r="F5" s="25" t="s">
        <v>22</v>
      </c>
    </row>
    <row r="6" spans="1:6">
      <c r="A6" s="25">
        <v>5</v>
      </c>
      <c r="B6" s="25">
        <v>127</v>
      </c>
      <c r="C6" s="25" t="s">
        <v>15</v>
      </c>
      <c r="D6" s="25" t="s">
        <v>16</v>
      </c>
      <c r="E6" s="25" t="s">
        <v>30</v>
      </c>
      <c r="F6" s="25" t="s">
        <v>22</v>
      </c>
    </row>
    <row r="7" spans="1:6">
      <c r="A7" s="25">
        <v>6</v>
      </c>
      <c r="B7" s="25">
        <v>218</v>
      </c>
      <c r="C7" s="25" t="s">
        <v>15</v>
      </c>
      <c r="D7" s="25" t="s">
        <v>16</v>
      </c>
      <c r="E7" s="25" t="s">
        <v>31</v>
      </c>
      <c r="F7" s="25" t="s">
        <v>32</v>
      </c>
    </row>
    <row r="8" spans="1:6">
      <c r="A8" s="25">
        <v>7</v>
      </c>
      <c r="B8" s="25">
        <v>223</v>
      </c>
      <c r="C8" s="25" t="s">
        <v>15</v>
      </c>
      <c r="D8" s="25" t="s">
        <v>16</v>
      </c>
      <c r="E8" s="25" t="s">
        <v>34</v>
      </c>
      <c r="F8" s="25" t="s">
        <v>34</v>
      </c>
    </row>
    <row r="9" spans="1:6">
      <c r="A9" s="25">
        <v>8</v>
      </c>
      <c r="B9" s="25">
        <v>229</v>
      </c>
      <c r="C9" s="25" t="s">
        <v>15</v>
      </c>
      <c r="D9" s="25" t="s">
        <v>16</v>
      </c>
      <c r="E9" s="25" t="s">
        <v>30</v>
      </c>
      <c r="F9" s="25" t="s">
        <v>22</v>
      </c>
    </row>
    <row r="10" spans="1:6">
      <c r="A10" s="25">
        <v>9</v>
      </c>
      <c r="B10" s="25">
        <v>233</v>
      </c>
      <c r="C10" s="25" t="s">
        <v>15</v>
      </c>
      <c r="D10" s="25" t="s">
        <v>16</v>
      </c>
      <c r="E10" s="25" t="s">
        <v>30</v>
      </c>
      <c r="F10" s="25" t="s">
        <v>22</v>
      </c>
    </row>
    <row r="11" spans="1:6">
      <c r="A11" s="25">
        <v>10</v>
      </c>
      <c r="B11" s="25">
        <v>234</v>
      </c>
      <c r="C11" s="25" t="s">
        <v>15</v>
      </c>
      <c r="D11" s="25" t="s">
        <v>16</v>
      </c>
      <c r="E11" s="25" t="s">
        <v>30</v>
      </c>
      <c r="F11" s="25" t="s">
        <v>22</v>
      </c>
    </row>
    <row r="12" spans="1:6">
      <c r="A12" s="25">
        <v>12</v>
      </c>
      <c r="B12" s="25">
        <v>402</v>
      </c>
      <c r="C12" s="25" t="s">
        <v>15</v>
      </c>
      <c r="D12" s="25" t="s">
        <v>16</v>
      </c>
      <c r="E12" s="25" t="s">
        <v>28</v>
      </c>
      <c r="F12" s="25" t="s">
        <v>22</v>
      </c>
    </row>
    <row r="13" spans="1:6">
      <c r="A13" s="25">
        <v>13</v>
      </c>
      <c r="B13" s="25">
        <v>407</v>
      </c>
      <c r="C13" s="25" t="s">
        <v>15</v>
      </c>
      <c r="D13" s="25" t="s">
        <v>16</v>
      </c>
      <c r="E13" s="25" t="s">
        <v>41</v>
      </c>
      <c r="F13" s="25" t="s">
        <v>42</v>
      </c>
    </row>
    <row r="14" spans="1:6">
      <c r="A14" s="25">
        <v>14</v>
      </c>
      <c r="B14" s="25">
        <v>411</v>
      </c>
      <c r="C14" s="25" t="s">
        <v>15</v>
      </c>
      <c r="D14" s="25" t="s">
        <v>16</v>
      </c>
      <c r="E14" s="25" t="s">
        <v>44</v>
      </c>
      <c r="F14" s="25" t="s">
        <v>22</v>
      </c>
    </row>
    <row r="15" spans="1:6">
      <c r="A15" s="25">
        <v>15</v>
      </c>
      <c r="B15" s="25">
        <v>417</v>
      </c>
      <c r="C15" s="25" t="s">
        <v>15</v>
      </c>
      <c r="D15" s="25" t="s">
        <v>16</v>
      </c>
      <c r="E15" s="25" t="s">
        <v>44</v>
      </c>
      <c r="F15" s="25" t="s">
        <v>22</v>
      </c>
    </row>
    <row r="16" spans="1:6">
      <c r="A16" s="25">
        <v>16</v>
      </c>
      <c r="B16" s="25">
        <v>418</v>
      </c>
      <c r="C16" s="25" t="s">
        <v>15</v>
      </c>
      <c r="D16" s="25" t="s">
        <v>16</v>
      </c>
      <c r="E16" s="25" t="s">
        <v>45</v>
      </c>
      <c r="F16" s="25" t="s">
        <v>22</v>
      </c>
    </row>
    <row r="17" spans="1:6">
      <c r="A17" s="25">
        <v>17</v>
      </c>
      <c r="B17" s="25">
        <v>420</v>
      </c>
      <c r="C17" s="25" t="s">
        <v>15</v>
      </c>
      <c r="D17" s="25" t="s">
        <v>16</v>
      </c>
      <c r="E17" s="25" t="s">
        <v>44</v>
      </c>
      <c r="F17" s="25" t="s">
        <v>22</v>
      </c>
    </row>
    <row r="18" spans="1:6">
      <c r="A18" s="25">
        <v>18</v>
      </c>
      <c r="B18" s="25">
        <v>421</v>
      </c>
      <c r="C18" s="25" t="s">
        <v>15</v>
      </c>
      <c r="D18" s="25" t="s">
        <v>16</v>
      </c>
      <c r="E18" s="25" t="s">
        <v>46</v>
      </c>
      <c r="F18" s="25" t="s">
        <v>20</v>
      </c>
    </row>
    <row r="19" spans="1:6">
      <c r="A19" s="25">
        <v>19</v>
      </c>
      <c r="B19" s="25">
        <v>424</v>
      </c>
      <c r="C19" s="25" t="s">
        <v>15</v>
      </c>
      <c r="D19" s="25" t="s">
        <v>16</v>
      </c>
      <c r="E19" s="25" t="s">
        <v>47</v>
      </c>
      <c r="F19" s="25" t="s">
        <v>20</v>
      </c>
    </row>
    <row r="20" spans="1:6">
      <c r="A20" s="25">
        <v>20</v>
      </c>
      <c r="B20" s="25">
        <v>425</v>
      </c>
      <c r="C20" s="25" t="s">
        <v>15</v>
      </c>
      <c r="D20" s="25" t="s">
        <v>16</v>
      </c>
      <c r="E20" s="25" t="s">
        <v>49</v>
      </c>
      <c r="F20" s="25" t="s">
        <v>20</v>
      </c>
    </row>
    <row r="21" spans="1:6">
      <c r="A21" s="25">
        <v>21</v>
      </c>
      <c r="B21" s="25">
        <v>428</v>
      </c>
      <c r="C21" s="25" t="s">
        <v>15</v>
      </c>
      <c r="D21" s="25" t="s">
        <v>16</v>
      </c>
      <c r="E21" s="25" t="s">
        <v>49</v>
      </c>
      <c r="F21" s="25" t="s">
        <v>20</v>
      </c>
    </row>
    <row r="22" spans="1:6">
      <c r="A22" s="25">
        <v>22</v>
      </c>
      <c r="B22" s="25">
        <v>429</v>
      </c>
      <c r="C22" s="25" t="s">
        <v>15</v>
      </c>
      <c r="D22" s="25" t="s">
        <v>16</v>
      </c>
      <c r="E22" s="25" t="s">
        <v>49</v>
      </c>
      <c r="F22" s="25" t="s">
        <v>20</v>
      </c>
    </row>
    <row r="23" spans="1:6">
      <c r="A23" s="25">
        <v>23</v>
      </c>
      <c r="B23" s="25">
        <v>433</v>
      </c>
      <c r="C23" s="25" t="s">
        <v>15</v>
      </c>
      <c r="D23" s="25" t="s">
        <v>16</v>
      </c>
      <c r="E23" s="25" t="s">
        <v>49</v>
      </c>
      <c r="F23" s="25" t="s">
        <v>20</v>
      </c>
    </row>
    <row r="24" spans="1:6">
      <c r="A24" s="25">
        <v>24</v>
      </c>
      <c r="B24" s="25">
        <v>434</v>
      </c>
      <c r="C24" s="25" t="s">
        <v>15</v>
      </c>
      <c r="D24" s="25" t="s">
        <v>16</v>
      </c>
      <c r="E24" s="25" t="s">
        <v>19</v>
      </c>
      <c r="F24" s="25" t="s">
        <v>20</v>
      </c>
    </row>
    <row r="25" spans="1:6">
      <c r="A25" s="25">
        <v>25</v>
      </c>
      <c r="B25" s="25">
        <v>507</v>
      </c>
      <c r="C25" s="25" t="s">
        <v>15</v>
      </c>
      <c r="D25" s="25" t="s">
        <v>16</v>
      </c>
      <c r="E25" s="25" t="s">
        <v>50</v>
      </c>
      <c r="F25" s="25" t="s">
        <v>32</v>
      </c>
    </row>
    <row r="26" spans="1:6">
      <c r="A26" s="25">
        <v>26</v>
      </c>
      <c r="B26" s="25">
        <v>511</v>
      </c>
      <c r="C26" s="25" t="s">
        <v>15</v>
      </c>
      <c r="D26" s="25" t="s">
        <v>16</v>
      </c>
      <c r="E26" s="25" t="s">
        <v>51</v>
      </c>
      <c r="F26" s="25" t="s">
        <v>42</v>
      </c>
    </row>
    <row r="27" spans="1:6">
      <c r="A27" s="25">
        <v>27</v>
      </c>
      <c r="B27" s="25">
        <v>515</v>
      </c>
      <c r="C27" s="25" t="s">
        <v>15</v>
      </c>
      <c r="D27" s="25" t="s">
        <v>16</v>
      </c>
      <c r="E27" s="25" t="s">
        <v>45</v>
      </c>
      <c r="F27" s="25" t="s">
        <v>22</v>
      </c>
    </row>
    <row r="28" spans="1:6">
      <c r="A28" s="25">
        <v>28</v>
      </c>
      <c r="B28" s="25">
        <v>517</v>
      </c>
      <c r="C28" s="25" t="s">
        <v>15</v>
      </c>
      <c r="D28" s="25" t="s">
        <v>16</v>
      </c>
      <c r="E28" s="25" t="s">
        <v>52</v>
      </c>
      <c r="F28" s="25" t="s">
        <v>52</v>
      </c>
    </row>
    <row r="29" spans="1:6">
      <c r="A29" s="25">
        <v>29</v>
      </c>
      <c r="B29" s="25">
        <v>518</v>
      </c>
      <c r="C29" s="25" t="s">
        <v>15</v>
      </c>
      <c r="D29" s="25" t="s">
        <v>16</v>
      </c>
      <c r="E29" s="25" t="s">
        <v>45</v>
      </c>
      <c r="F29" s="25" t="s">
        <v>22</v>
      </c>
    </row>
    <row r="30" spans="1:6">
      <c r="A30" s="25">
        <v>30</v>
      </c>
      <c r="B30" s="25" t="s">
        <v>53</v>
      </c>
      <c r="C30" s="25" t="s">
        <v>15</v>
      </c>
      <c r="D30" s="25" t="s">
        <v>16</v>
      </c>
      <c r="E30" s="25" t="s">
        <v>34</v>
      </c>
      <c r="F30" s="25" t="s">
        <v>34</v>
      </c>
    </row>
    <row r="31" spans="1:6">
      <c r="A31" s="25">
        <v>31</v>
      </c>
      <c r="B31" s="25" t="s">
        <v>54</v>
      </c>
      <c r="C31" s="25" t="s">
        <v>15</v>
      </c>
      <c r="D31" s="25" t="s">
        <v>16</v>
      </c>
      <c r="E31" s="25" t="s">
        <v>55</v>
      </c>
      <c r="F31" s="25" t="s">
        <v>55</v>
      </c>
    </row>
    <row r="32" spans="1:6">
      <c r="A32" s="25">
        <v>32</v>
      </c>
      <c r="B32" s="25">
        <v>525</v>
      </c>
      <c r="C32" s="25" t="s">
        <v>15</v>
      </c>
      <c r="D32" s="25" t="s">
        <v>16</v>
      </c>
      <c r="E32" s="25" t="s">
        <v>45</v>
      </c>
      <c r="F32" s="25" t="s">
        <v>22</v>
      </c>
    </row>
    <row r="33" spans="1:6">
      <c r="A33" s="25">
        <v>33</v>
      </c>
      <c r="B33" s="25">
        <v>528</v>
      </c>
      <c r="C33" s="25" t="s">
        <v>15</v>
      </c>
      <c r="D33" s="25" t="s">
        <v>16</v>
      </c>
      <c r="E33" s="25" t="s">
        <v>27</v>
      </c>
      <c r="F33" s="25" t="s">
        <v>22</v>
      </c>
    </row>
    <row r="34" spans="1:6">
      <c r="A34" s="25">
        <v>34</v>
      </c>
      <c r="B34" s="25">
        <v>529</v>
      </c>
      <c r="C34" s="25" t="s">
        <v>15</v>
      </c>
      <c r="D34" s="25" t="s">
        <v>16</v>
      </c>
      <c r="E34" s="25" t="s">
        <v>56</v>
      </c>
      <c r="F34" s="25" t="s">
        <v>22</v>
      </c>
    </row>
    <row r="35" spans="1:6">
      <c r="A35" s="25">
        <v>35</v>
      </c>
      <c r="B35" s="25">
        <v>533</v>
      </c>
      <c r="C35" s="25" t="s">
        <v>15</v>
      </c>
      <c r="D35" s="25" t="s">
        <v>16</v>
      </c>
      <c r="E35" s="25" t="s">
        <v>56</v>
      </c>
      <c r="F35" s="25" t="s">
        <v>22</v>
      </c>
    </row>
    <row r="36" spans="1:6">
      <c r="A36" s="25">
        <v>36</v>
      </c>
      <c r="B36" s="25">
        <v>534</v>
      </c>
      <c r="C36" s="25" t="s">
        <v>15</v>
      </c>
      <c r="D36" s="25" t="s">
        <v>16</v>
      </c>
      <c r="E36" s="25" t="s">
        <v>56</v>
      </c>
      <c r="F36" s="25" t="s">
        <v>22</v>
      </c>
    </row>
    <row r="37" spans="1:6">
      <c r="A37" s="25">
        <v>37</v>
      </c>
      <c r="B37" s="25">
        <v>101</v>
      </c>
      <c r="C37" s="25" t="s">
        <v>57</v>
      </c>
      <c r="D37" s="25" t="s">
        <v>16</v>
      </c>
      <c r="E37" s="25" t="s">
        <v>50</v>
      </c>
      <c r="F37" s="25" t="s">
        <v>32</v>
      </c>
    </row>
    <row r="38" spans="1:6">
      <c r="A38" s="25">
        <v>38</v>
      </c>
      <c r="B38" s="25">
        <v>103</v>
      </c>
      <c r="C38" s="25" t="s">
        <v>57</v>
      </c>
      <c r="D38" s="25" t="s">
        <v>16</v>
      </c>
      <c r="E38" s="25" t="s">
        <v>50</v>
      </c>
      <c r="F38" s="25" t="s">
        <v>32</v>
      </c>
    </row>
    <row r="39" spans="1:6">
      <c r="A39" s="25">
        <v>39</v>
      </c>
      <c r="B39" s="25">
        <v>104</v>
      </c>
      <c r="C39" s="25" t="s">
        <v>57</v>
      </c>
      <c r="D39" s="25" t="s">
        <v>16</v>
      </c>
      <c r="E39" s="25" t="s">
        <v>44</v>
      </c>
      <c r="F39" s="25" t="s">
        <v>22</v>
      </c>
    </row>
    <row r="40" spans="1:6">
      <c r="A40" s="25">
        <v>40</v>
      </c>
      <c r="B40" s="25">
        <v>105</v>
      </c>
      <c r="C40" s="25" t="s">
        <v>57</v>
      </c>
      <c r="D40" s="25" t="s">
        <v>16</v>
      </c>
      <c r="E40" s="25" t="s">
        <v>50</v>
      </c>
      <c r="F40" s="25" t="s">
        <v>32</v>
      </c>
    </row>
    <row r="41" spans="1:6">
      <c r="A41" s="25">
        <v>41</v>
      </c>
      <c r="B41" s="25">
        <v>107</v>
      </c>
      <c r="C41" s="25" t="s">
        <v>57</v>
      </c>
      <c r="D41" s="25" t="s">
        <v>16</v>
      </c>
      <c r="E41" s="25" t="s">
        <v>31</v>
      </c>
      <c r="F41" s="25" t="s">
        <v>32</v>
      </c>
    </row>
    <row r="42" spans="1:6">
      <c r="A42" s="25">
        <v>42</v>
      </c>
      <c r="B42" s="25">
        <v>108</v>
      </c>
      <c r="C42" s="25" t="s">
        <v>57</v>
      </c>
      <c r="D42" s="25" t="s">
        <v>16</v>
      </c>
      <c r="E42" s="25" t="s">
        <v>50</v>
      </c>
      <c r="F42" s="25" t="s">
        <v>32</v>
      </c>
    </row>
    <row r="43" spans="1:6">
      <c r="A43" s="25">
        <v>43</v>
      </c>
      <c r="B43" s="25">
        <v>109</v>
      </c>
      <c r="C43" s="25" t="s">
        <v>57</v>
      </c>
      <c r="D43" s="25" t="s">
        <v>16</v>
      </c>
      <c r="E43" s="25" t="s">
        <v>50</v>
      </c>
      <c r="F43" s="25" t="s">
        <v>32</v>
      </c>
    </row>
    <row r="44" spans="1:6">
      <c r="A44" s="25">
        <v>44</v>
      </c>
      <c r="B44" s="25">
        <v>110</v>
      </c>
      <c r="C44" s="25" t="s">
        <v>57</v>
      </c>
      <c r="D44" s="25" t="s">
        <v>16</v>
      </c>
      <c r="E44" s="25" t="s">
        <v>46</v>
      </c>
      <c r="F44" s="25" t="s">
        <v>20</v>
      </c>
    </row>
    <row r="45" spans="1:6">
      <c r="A45" s="25">
        <v>45</v>
      </c>
      <c r="B45" s="25">
        <v>401</v>
      </c>
      <c r="C45" s="25" t="s">
        <v>57</v>
      </c>
      <c r="D45" s="25" t="s">
        <v>16</v>
      </c>
      <c r="E45" s="25" t="s">
        <v>41</v>
      </c>
      <c r="F45" s="25" t="s">
        <v>42</v>
      </c>
    </row>
    <row r="46" spans="1:6">
      <c r="A46" s="25">
        <v>46</v>
      </c>
      <c r="B46" s="25">
        <v>402</v>
      </c>
      <c r="C46" s="25" t="s">
        <v>57</v>
      </c>
      <c r="D46" s="25" t="s">
        <v>16</v>
      </c>
      <c r="E46" s="25" t="s">
        <v>58</v>
      </c>
      <c r="F46" s="25" t="s">
        <v>42</v>
      </c>
    </row>
    <row r="47" spans="1:6">
      <c r="A47" s="25">
        <v>47</v>
      </c>
      <c r="B47" s="25">
        <v>403</v>
      </c>
      <c r="C47" s="25" t="s">
        <v>57</v>
      </c>
      <c r="D47" s="25" t="s">
        <v>16</v>
      </c>
      <c r="E47" s="25" t="s">
        <v>41</v>
      </c>
      <c r="F47" s="25" t="s">
        <v>42</v>
      </c>
    </row>
    <row r="48" spans="1:6">
      <c r="A48" s="25">
        <v>48</v>
      </c>
      <c r="B48" s="25">
        <v>404</v>
      </c>
      <c r="C48" s="25" t="s">
        <v>57</v>
      </c>
      <c r="D48" s="25" t="s">
        <v>16</v>
      </c>
      <c r="E48" s="25" t="s">
        <v>51</v>
      </c>
      <c r="F48" s="25" t="s">
        <v>42</v>
      </c>
    </row>
    <row r="49" spans="1:6">
      <c r="A49" s="25">
        <v>49</v>
      </c>
      <c r="B49" s="25">
        <v>405</v>
      </c>
      <c r="C49" s="25" t="s">
        <v>57</v>
      </c>
      <c r="D49" s="25" t="s">
        <v>16</v>
      </c>
      <c r="E49" s="25" t="s">
        <v>41</v>
      </c>
      <c r="F49" s="25" t="s">
        <v>42</v>
      </c>
    </row>
    <row r="50" spans="1:6">
      <c r="A50" s="25">
        <v>50</v>
      </c>
      <c r="B50" s="25">
        <v>406</v>
      </c>
      <c r="C50" s="25" t="s">
        <v>57</v>
      </c>
      <c r="D50" s="25" t="s">
        <v>16</v>
      </c>
      <c r="E50" s="25" t="s">
        <v>61</v>
      </c>
      <c r="F50" s="25" t="s">
        <v>42</v>
      </c>
    </row>
    <row r="51" spans="1:6">
      <c r="A51" s="25">
        <v>52</v>
      </c>
      <c r="B51" s="25">
        <v>408</v>
      </c>
      <c r="C51" s="25" t="s">
        <v>57</v>
      </c>
      <c r="D51" s="25" t="s">
        <v>16</v>
      </c>
      <c r="E51" s="25" t="s">
        <v>41</v>
      </c>
      <c r="F51" s="25" t="s">
        <v>42</v>
      </c>
    </row>
    <row r="52" spans="1:6">
      <c r="A52" s="25">
        <v>54</v>
      </c>
      <c r="B52" s="25">
        <v>410</v>
      </c>
      <c r="C52" s="25" t="s">
        <v>57</v>
      </c>
      <c r="D52" s="25" t="s">
        <v>16</v>
      </c>
      <c r="E52" s="25" t="s">
        <v>65</v>
      </c>
      <c r="F52" s="25" t="s">
        <v>42</v>
      </c>
    </row>
    <row r="53" spans="1:6">
      <c r="A53" s="25">
        <v>55</v>
      </c>
      <c r="B53" s="25">
        <v>411</v>
      </c>
      <c r="C53" s="25" t="s">
        <v>57</v>
      </c>
      <c r="D53" s="25" t="s">
        <v>16</v>
      </c>
      <c r="E53" s="25" t="s">
        <v>55</v>
      </c>
      <c r="F53" s="25" t="s">
        <v>55</v>
      </c>
    </row>
    <row r="54" spans="1:6">
      <c r="A54" s="25">
        <v>57</v>
      </c>
      <c r="B54" s="25">
        <v>416</v>
      </c>
      <c r="C54" s="25" t="s">
        <v>57</v>
      </c>
      <c r="D54" s="25" t="s">
        <v>16</v>
      </c>
      <c r="E54" s="25" t="s">
        <v>68</v>
      </c>
      <c r="F54" s="25" t="s">
        <v>68</v>
      </c>
    </row>
    <row r="55" spans="1:6">
      <c r="A55" s="25">
        <v>58</v>
      </c>
      <c r="B55" s="25">
        <v>102</v>
      </c>
      <c r="C55" s="25" t="s">
        <v>69</v>
      </c>
      <c r="D55" s="25" t="s">
        <v>70</v>
      </c>
      <c r="E55" s="25" t="s">
        <v>71</v>
      </c>
      <c r="F55" s="25" t="s">
        <v>72</v>
      </c>
    </row>
    <row r="56" spans="1:6">
      <c r="A56" s="25">
        <v>59</v>
      </c>
      <c r="B56" s="25">
        <v>103</v>
      </c>
      <c r="C56" s="25" t="s">
        <v>69</v>
      </c>
      <c r="D56" s="25" t="s">
        <v>16</v>
      </c>
      <c r="E56" s="25" t="s">
        <v>75</v>
      </c>
      <c r="F56" s="25" t="s">
        <v>75</v>
      </c>
    </row>
    <row r="57" spans="1:6">
      <c r="A57" s="25">
        <v>60</v>
      </c>
      <c r="B57" s="25">
        <v>104</v>
      </c>
      <c r="C57" s="25" t="s">
        <v>69</v>
      </c>
      <c r="D57" s="25" t="s">
        <v>16</v>
      </c>
      <c r="E57" s="25" t="s">
        <v>78</v>
      </c>
      <c r="F57" s="25" t="s">
        <v>72</v>
      </c>
    </row>
    <row r="58" spans="1:6">
      <c r="A58" s="25">
        <v>63</v>
      </c>
      <c r="B58" s="25">
        <v>201</v>
      </c>
      <c r="C58" s="25" t="s">
        <v>69</v>
      </c>
      <c r="D58" s="25" t="s">
        <v>16</v>
      </c>
      <c r="E58" s="25" t="s">
        <v>75</v>
      </c>
      <c r="F58" s="25" t="s">
        <v>75</v>
      </c>
    </row>
    <row r="59" spans="1:6">
      <c r="A59" s="25">
        <v>64</v>
      </c>
      <c r="B59" s="25">
        <v>202</v>
      </c>
      <c r="C59" s="25" t="s">
        <v>69</v>
      </c>
      <c r="D59" s="25" t="s">
        <v>16</v>
      </c>
      <c r="E59" s="25" t="s">
        <v>82</v>
      </c>
      <c r="F59" s="25" t="s">
        <v>72</v>
      </c>
    </row>
    <row r="60" spans="1:6">
      <c r="A60" s="25">
        <v>65</v>
      </c>
      <c r="B60" s="25">
        <v>203</v>
      </c>
      <c r="C60" s="25" t="s">
        <v>69</v>
      </c>
      <c r="D60" s="25" t="s">
        <v>16</v>
      </c>
      <c r="E60" s="25" t="s">
        <v>84</v>
      </c>
      <c r="F60" s="25" t="s">
        <v>84</v>
      </c>
    </row>
    <row r="61" spans="1:6">
      <c r="A61" s="25">
        <v>66</v>
      </c>
      <c r="B61" s="25">
        <v>204</v>
      </c>
      <c r="C61" s="25" t="s">
        <v>69</v>
      </c>
      <c r="D61" s="25" t="s">
        <v>16</v>
      </c>
      <c r="E61" s="25" t="s">
        <v>75</v>
      </c>
      <c r="F61" s="25" t="s">
        <v>75</v>
      </c>
    </row>
    <row r="62" spans="1:6">
      <c r="A62" s="25">
        <v>67</v>
      </c>
      <c r="B62" s="25">
        <v>303</v>
      </c>
      <c r="C62" s="25" t="s">
        <v>69</v>
      </c>
      <c r="D62" s="25" t="s">
        <v>16</v>
      </c>
      <c r="E62" s="25" t="s">
        <v>28</v>
      </c>
      <c r="F62" s="25" t="s">
        <v>20</v>
      </c>
    </row>
    <row r="63" spans="1:6">
      <c r="A63" s="25">
        <v>69</v>
      </c>
      <c r="B63" s="25">
        <v>305</v>
      </c>
      <c r="C63" s="25" t="s">
        <v>69</v>
      </c>
      <c r="D63" s="25" t="s">
        <v>16</v>
      </c>
      <c r="E63" s="25" t="s">
        <v>27</v>
      </c>
      <c r="F63" s="25" t="s">
        <v>22</v>
      </c>
    </row>
    <row r="64" spans="1:6">
      <c r="A64" s="25">
        <v>70</v>
      </c>
      <c r="B64" s="25">
        <v>306</v>
      </c>
      <c r="C64" s="25" t="s">
        <v>69</v>
      </c>
      <c r="D64" s="25" t="s">
        <v>16</v>
      </c>
      <c r="E64" s="25" t="s">
        <v>27</v>
      </c>
      <c r="F64" s="25" t="s">
        <v>22</v>
      </c>
    </row>
    <row r="65" spans="1:6">
      <c r="A65" s="25">
        <v>72</v>
      </c>
      <c r="B65" s="25">
        <v>401</v>
      </c>
      <c r="C65" s="25" t="s">
        <v>69</v>
      </c>
      <c r="D65" s="25" t="s">
        <v>16</v>
      </c>
      <c r="E65" s="25" t="s">
        <v>47</v>
      </c>
      <c r="F65" s="25" t="s">
        <v>20</v>
      </c>
    </row>
    <row r="66" spans="1:6">
      <c r="A66" s="25">
        <v>73</v>
      </c>
      <c r="B66" s="25">
        <v>402</v>
      </c>
      <c r="C66" s="25" t="s">
        <v>69</v>
      </c>
      <c r="D66" s="25" t="s">
        <v>16</v>
      </c>
      <c r="E66" s="25" t="s">
        <v>49</v>
      </c>
      <c r="F66" s="25" t="s">
        <v>20</v>
      </c>
    </row>
    <row r="67" spans="1:6">
      <c r="A67" s="25">
        <v>74</v>
      </c>
      <c r="B67" s="25">
        <v>403</v>
      </c>
      <c r="C67" s="25" t="s">
        <v>69</v>
      </c>
      <c r="D67" s="25" t="s">
        <v>16</v>
      </c>
      <c r="E67" s="25" t="s">
        <v>89</v>
      </c>
      <c r="F67" s="25" t="s">
        <v>20</v>
      </c>
    </row>
    <row r="68" spans="1:6">
      <c r="A68" s="25">
        <v>75</v>
      </c>
      <c r="B68" s="25" t="s">
        <v>90</v>
      </c>
      <c r="C68" s="25" t="s">
        <v>69</v>
      </c>
      <c r="D68" s="25" t="s">
        <v>16</v>
      </c>
      <c r="E68" s="25" t="s">
        <v>84</v>
      </c>
      <c r="F68" s="25" t="s">
        <v>84</v>
      </c>
    </row>
    <row r="69" spans="1:6">
      <c r="A69" s="25">
        <v>76</v>
      </c>
      <c r="B69" s="25" t="s">
        <v>92</v>
      </c>
      <c r="C69" s="25" t="s">
        <v>69</v>
      </c>
      <c r="D69" s="25" t="s">
        <v>16</v>
      </c>
      <c r="E69" s="25" t="s">
        <v>84</v>
      </c>
      <c r="F69" s="25" t="s">
        <v>52</v>
      </c>
    </row>
    <row r="70" spans="1:6">
      <c r="A70" s="25">
        <v>77</v>
      </c>
      <c r="B70" s="25">
        <v>405</v>
      </c>
      <c r="C70" s="25" t="s">
        <v>69</v>
      </c>
      <c r="D70" s="25" t="s">
        <v>16</v>
      </c>
      <c r="E70" s="25" t="s">
        <v>52</v>
      </c>
      <c r="F70" s="25" t="s">
        <v>52</v>
      </c>
    </row>
    <row r="71" spans="1:6">
      <c r="A71" s="25">
        <v>78</v>
      </c>
      <c r="B71" s="25">
        <v>406</v>
      </c>
      <c r="C71" s="25" t="s">
        <v>69</v>
      </c>
      <c r="D71" s="25" t="s">
        <v>16</v>
      </c>
      <c r="E71" s="25" t="s">
        <v>84</v>
      </c>
      <c r="F71" s="25" t="s">
        <v>20</v>
      </c>
    </row>
    <row r="72" spans="1:6">
      <c r="A72" s="25">
        <v>79</v>
      </c>
      <c r="B72" s="25">
        <v>407</v>
      </c>
      <c r="C72" s="25" t="s">
        <v>69</v>
      </c>
      <c r="D72" s="25" t="s">
        <v>16</v>
      </c>
      <c r="E72" s="25" t="s">
        <v>84</v>
      </c>
      <c r="F72" s="25" t="s">
        <v>84</v>
      </c>
    </row>
    <row r="73" spans="1:6">
      <c r="A73" s="25">
        <v>80</v>
      </c>
      <c r="B73" s="25">
        <v>408</v>
      </c>
      <c r="C73" s="25" t="s">
        <v>69</v>
      </c>
      <c r="D73" s="25" t="s">
        <v>16</v>
      </c>
      <c r="E73" s="25" t="s">
        <v>75</v>
      </c>
      <c r="F73" s="25" t="s">
        <v>75</v>
      </c>
    </row>
    <row r="74" spans="1:6">
      <c r="A74" s="25">
        <v>81</v>
      </c>
      <c r="B74" s="25">
        <v>409</v>
      </c>
      <c r="C74" s="25" t="s">
        <v>69</v>
      </c>
      <c r="D74" s="25" t="s">
        <v>16</v>
      </c>
      <c r="E74" s="25" t="s">
        <v>95</v>
      </c>
      <c r="F74" s="25" t="s">
        <v>20</v>
      </c>
    </row>
    <row r="75" spans="1:6">
      <c r="A75" s="25">
        <v>82</v>
      </c>
      <c r="B75" s="25">
        <v>410</v>
      </c>
      <c r="C75" s="25" t="s">
        <v>69</v>
      </c>
      <c r="D75" s="25" t="s">
        <v>16</v>
      </c>
      <c r="E75" s="25" t="s">
        <v>96</v>
      </c>
      <c r="F75" s="25" t="s">
        <v>75</v>
      </c>
    </row>
    <row r="76" spans="1:6">
      <c r="A76" s="25">
        <v>83</v>
      </c>
      <c r="B76" s="25">
        <v>411</v>
      </c>
      <c r="C76" s="25" t="s">
        <v>69</v>
      </c>
      <c r="D76" s="25" t="s">
        <v>16</v>
      </c>
      <c r="E76" s="25" t="s">
        <v>97</v>
      </c>
      <c r="F76" s="25" t="s">
        <v>20</v>
      </c>
    </row>
    <row r="77" spans="1:6">
      <c r="A77" s="25">
        <v>84</v>
      </c>
      <c r="B77" s="25">
        <v>413</v>
      </c>
      <c r="C77" s="25" t="s">
        <v>69</v>
      </c>
      <c r="D77" s="25" t="s">
        <v>16</v>
      </c>
      <c r="E77" s="25" t="s">
        <v>98</v>
      </c>
      <c r="F77" s="25" t="s">
        <v>20</v>
      </c>
    </row>
    <row r="78" spans="1:6">
      <c r="A78" s="25">
        <v>85</v>
      </c>
      <c r="B78" s="25">
        <v>415</v>
      </c>
      <c r="C78" s="25" t="s">
        <v>69</v>
      </c>
      <c r="D78" s="25" t="s">
        <v>16</v>
      </c>
      <c r="E78" s="25" t="s">
        <v>49</v>
      </c>
      <c r="F78" s="25" t="s">
        <v>20</v>
      </c>
    </row>
    <row r="79" spans="1:6">
      <c r="A79" s="25">
        <v>86</v>
      </c>
      <c r="B79" s="25">
        <v>417</v>
      </c>
      <c r="C79" s="25" t="s">
        <v>69</v>
      </c>
      <c r="D79" s="25" t="s">
        <v>16</v>
      </c>
      <c r="E79" s="25" t="s">
        <v>75</v>
      </c>
      <c r="F79" s="25" t="s">
        <v>75</v>
      </c>
    </row>
    <row r="80" spans="1:6">
      <c r="A80" s="25">
        <v>87</v>
      </c>
      <c r="B80" s="25">
        <v>418</v>
      </c>
      <c r="C80" s="25" t="s">
        <v>69</v>
      </c>
      <c r="D80" s="25" t="s">
        <v>16</v>
      </c>
      <c r="E80" s="25" t="s">
        <v>49</v>
      </c>
      <c r="F80" s="25" t="s">
        <v>22</v>
      </c>
    </row>
    <row r="81" spans="1:6">
      <c r="A81" s="25">
        <v>88</v>
      </c>
      <c r="B81" s="25" t="s">
        <v>100</v>
      </c>
      <c r="C81" s="25" t="s">
        <v>69</v>
      </c>
      <c r="D81" s="25" t="s">
        <v>16</v>
      </c>
      <c r="E81" s="25" t="s">
        <v>49</v>
      </c>
      <c r="F81" s="25" t="s">
        <v>20</v>
      </c>
    </row>
    <row r="82" spans="1:6">
      <c r="A82" s="25">
        <v>89</v>
      </c>
      <c r="B82" s="25">
        <v>420</v>
      </c>
      <c r="C82" s="25" t="s">
        <v>69</v>
      </c>
      <c r="D82" s="25" t="s">
        <v>16</v>
      </c>
      <c r="E82" s="25" t="s">
        <v>45</v>
      </c>
      <c r="F82" s="25" t="s">
        <v>22</v>
      </c>
    </row>
    <row r="83" spans="1:6">
      <c r="A83" s="25">
        <v>90</v>
      </c>
      <c r="B83" s="25">
        <v>423</v>
      </c>
      <c r="C83" s="25" t="s">
        <v>69</v>
      </c>
      <c r="D83" s="25" t="s">
        <v>16</v>
      </c>
      <c r="E83" s="25" t="s">
        <v>30</v>
      </c>
      <c r="F83" s="25" t="s">
        <v>22</v>
      </c>
    </row>
    <row r="84" spans="1:6">
      <c r="A84" s="25">
        <v>91</v>
      </c>
      <c r="B84" s="25">
        <v>504</v>
      </c>
      <c r="C84" s="25" t="s">
        <v>69</v>
      </c>
      <c r="D84" s="25" t="s">
        <v>16</v>
      </c>
      <c r="E84" s="25" t="s">
        <v>101</v>
      </c>
      <c r="F84" s="25" t="s">
        <v>101</v>
      </c>
    </row>
    <row r="85" spans="1:6">
      <c r="A85" s="25">
        <v>92</v>
      </c>
      <c r="B85" s="25">
        <v>505</v>
      </c>
      <c r="C85" s="25" t="s">
        <v>69</v>
      </c>
      <c r="D85" s="25" t="s">
        <v>16</v>
      </c>
      <c r="E85" s="25" t="s">
        <v>45</v>
      </c>
      <c r="F85" s="25" t="s">
        <v>22</v>
      </c>
    </row>
    <row r="86" spans="1:6">
      <c r="A86" s="25">
        <v>93</v>
      </c>
      <c r="B86" s="25">
        <v>506</v>
      </c>
      <c r="C86" s="25" t="s">
        <v>69</v>
      </c>
      <c r="D86" s="25" t="s">
        <v>16</v>
      </c>
      <c r="E86" s="25" t="s">
        <v>56</v>
      </c>
      <c r="F86" s="25" t="s">
        <v>22</v>
      </c>
    </row>
    <row r="87" spans="1:6">
      <c r="A87" s="25">
        <v>94</v>
      </c>
      <c r="B87" s="25">
        <v>507</v>
      </c>
      <c r="C87" s="25" t="s">
        <v>69</v>
      </c>
      <c r="D87" s="25" t="s">
        <v>16</v>
      </c>
      <c r="E87" s="25" t="s">
        <v>102</v>
      </c>
      <c r="F87" s="25" t="s">
        <v>22</v>
      </c>
    </row>
    <row r="88" spans="1:6">
      <c r="A88" s="25">
        <v>95</v>
      </c>
      <c r="B88" s="25">
        <v>508</v>
      </c>
      <c r="C88" s="25" t="s">
        <v>69</v>
      </c>
      <c r="D88" s="25" t="s">
        <v>16</v>
      </c>
      <c r="E88" s="25" t="s">
        <v>55</v>
      </c>
      <c r="F88" s="25" t="s">
        <v>55</v>
      </c>
    </row>
    <row r="89" spans="1:6">
      <c r="A89" s="25">
        <v>96</v>
      </c>
      <c r="B89" s="25">
        <v>509</v>
      </c>
      <c r="C89" s="25" t="s">
        <v>69</v>
      </c>
      <c r="D89" s="25" t="s">
        <v>16</v>
      </c>
      <c r="E89" s="25" t="s">
        <v>103</v>
      </c>
      <c r="F89" s="25" t="s">
        <v>104</v>
      </c>
    </row>
    <row r="90" spans="1:6">
      <c r="A90" s="25">
        <v>97</v>
      </c>
      <c r="B90" s="25">
        <v>510</v>
      </c>
      <c r="C90" s="25" t="s">
        <v>69</v>
      </c>
      <c r="D90" s="25" t="s">
        <v>16</v>
      </c>
      <c r="E90" s="25" t="s">
        <v>103</v>
      </c>
      <c r="F90" s="25" t="s">
        <v>104</v>
      </c>
    </row>
    <row r="91" spans="1:6">
      <c r="A91" s="25">
        <v>98</v>
      </c>
      <c r="B91" s="25">
        <v>511</v>
      </c>
      <c r="C91" s="25" t="s">
        <v>69</v>
      </c>
      <c r="D91" s="25" t="s">
        <v>16</v>
      </c>
      <c r="E91" s="25" t="s">
        <v>55</v>
      </c>
      <c r="F91" s="25" t="s">
        <v>55</v>
      </c>
    </row>
    <row r="92" spans="1:6">
      <c r="A92" s="25">
        <v>99</v>
      </c>
      <c r="B92" s="25">
        <v>513</v>
      </c>
      <c r="C92" s="25" t="s">
        <v>69</v>
      </c>
      <c r="D92" s="25" t="s">
        <v>16</v>
      </c>
      <c r="E92" s="25" t="s">
        <v>56</v>
      </c>
      <c r="F92" s="25" t="s">
        <v>22</v>
      </c>
    </row>
    <row r="93" spans="1:6">
      <c r="A93" s="25">
        <v>100</v>
      </c>
      <c r="B93" s="25" t="s">
        <v>105</v>
      </c>
      <c r="C93" s="25" t="s">
        <v>69</v>
      </c>
      <c r="D93" s="25" t="s">
        <v>16</v>
      </c>
      <c r="E93" s="25" t="s">
        <v>27</v>
      </c>
      <c r="F93" s="25" t="s">
        <v>22</v>
      </c>
    </row>
    <row r="94" spans="1:6">
      <c r="A94" s="25">
        <v>101</v>
      </c>
      <c r="B94" s="25" t="s">
        <v>106</v>
      </c>
      <c r="C94" s="25" t="s">
        <v>69</v>
      </c>
      <c r="D94" s="25" t="s">
        <v>16</v>
      </c>
      <c r="E94" s="25" t="s">
        <v>21</v>
      </c>
      <c r="F94" s="25" t="s">
        <v>22</v>
      </c>
    </row>
    <row r="95" spans="1:6">
      <c r="A95" s="25">
        <v>102</v>
      </c>
      <c r="B95" s="25" t="s">
        <v>108</v>
      </c>
      <c r="C95" s="25" t="s">
        <v>69</v>
      </c>
      <c r="D95" s="25" t="s">
        <v>16</v>
      </c>
      <c r="E95" s="25" t="s">
        <v>27</v>
      </c>
      <c r="F95" s="25" t="s">
        <v>22</v>
      </c>
    </row>
    <row r="96" spans="1:6">
      <c r="A96" s="25">
        <v>106</v>
      </c>
      <c r="B96" s="25">
        <v>128</v>
      </c>
      <c r="C96" s="25" t="s">
        <v>112</v>
      </c>
      <c r="D96" s="25" t="s">
        <v>70</v>
      </c>
      <c r="E96" s="25" t="s">
        <v>113</v>
      </c>
      <c r="F96" s="25" t="s">
        <v>72</v>
      </c>
    </row>
    <row r="97" spans="1:6">
      <c r="A97" s="25">
        <v>108</v>
      </c>
      <c r="B97" s="25">
        <v>202</v>
      </c>
      <c r="C97" s="25" t="s">
        <v>112</v>
      </c>
      <c r="D97" s="25" t="s">
        <v>70</v>
      </c>
      <c r="E97" s="25" t="s">
        <v>116</v>
      </c>
      <c r="F97" s="25" t="s">
        <v>72</v>
      </c>
    </row>
    <row r="98" spans="1:6">
      <c r="A98" s="25">
        <v>109</v>
      </c>
      <c r="B98" s="25">
        <v>204</v>
      </c>
      <c r="C98" s="25" t="s">
        <v>112</v>
      </c>
      <c r="D98" s="25" t="s">
        <v>70</v>
      </c>
      <c r="E98" s="25" t="s">
        <v>116</v>
      </c>
      <c r="F98" s="25" t="s">
        <v>72</v>
      </c>
    </row>
    <row r="99" spans="1:6">
      <c r="A99" s="25">
        <v>110</v>
      </c>
      <c r="B99" s="25">
        <v>205</v>
      </c>
      <c r="C99" s="25" t="s">
        <v>15</v>
      </c>
      <c r="D99" s="25" t="s">
        <v>70</v>
      </c>
      <c r="E99" s="25" t="s">
        <v>115</v>
      </c>
      <c r="F99" s="25" t="s">
        <v>72</v>
      </c>
    </row>
    <row r="100" spans="1:6">
      <c r="A100" s="25">
        <v>111</v>
      </c>
      <c r="B100" s="25" t="s">
        <v>121</v>
      </c>
      <c r="C100" s="25" t="s">
        <v>15</v>
      </c>
      <c r="D100" s="25" t="s">
        <v>70</v>
      </c>
      <c r="E100" s="25" t="s">
        <v>115</v>
      </c>
      <c r="F100" s="25" t="s">
        <v>72</v>
      </c>
    </row>
    <row r="101" spans="1:6">
      <c r="A101" s="25">
        <v>112</v>
      </c>
      <c r="B101" s="25">
        <v>220</v>
      </c>
      <c r="C101" s="25" t="s">
        <v>112</v>
      </c>
      <c r="D101" s="25" t="s">
        <v>70</v>
      </c>
      <c r="E101" s="25" t="s">
        <v>123</v>
      </c>
      <c r="F101" s="25" t="s">
        <v>72</v>
      </c>
    </row>
    <row r="102" spans="1:6">
      <c r="A102" s="25">
        <v>113</v>
      </c>
      <c r="B102" s="25">
        <v>228</v>
      </c>
      <c r="C102" s="25" t="s">
        <v>112</v>
      </c>
      <c r="D102" s="25" t="s">
        <v>70</v>
      </c>
      <c r="E102" s="25" t="s">
        <v>113</v>
      </c>
      <c r="F102" s="25" t="s">
        <v>72</v>
      </c>
    </row>
    <row r="103" spans="1:6">
      <c r="A103" s="25">
        <v>114</v>
      </c>
      <c r="B103" s="25">
        <v>328</v>
      </c>
      <c r="C103" s="25" t="s">
        <v>112</v>
      </c>
      <c r="D103" s="25" t="s">
        <v>70</v>
      </c>
      <c r="E103" s="25" t="s">
        <v>113</v>
      </c>
      <c r="F103" s="25" t="s">
        <v>72</v>
      </c>
    </row>
    <row r="104" spans="1:6">
      <c r="A104" s="25">
        <v>115</v>
      </c>
      <c r="B104" s="25">
        <v>401</v>
      </c>
      <c r="C104" s="25" t="s">
        <v>112</v>
      </c>
      <c r="D104" s="25" t="s">
        <v>70</v>
      </c>
      <c r="E104" s="25" t="s">
        <v>124</v>
      </c>
      <c r="F104" s="25" t="s">
        <v>72</v>
      </c>
    </row>
    <row r="105" spans="1:6">
      <c r="A105" s="25">
        <v>116</v>
      </c>
      <c r="B105" s="25">
        <v>405</v>
      </c>
      <c r="C105" s="25" t="s">
        <v>112</v>
      </c>
      <c r="D105" s="25" t="s">
        <v>70</v>
      </c>
      <c r="E105" s="25" t="s">
        <v>125</v>
      </c>
      <c r="F105" s="25" t="s">
        <v>72</v>
      </c>
    </row>
    <row r="106" spans="1:5">
      <c r="A106" s="25">
        <v>117</v>
      </c>
      <c r="B106" s="25">
        <v>415</v>
      </c>
      <c r="C106" s="25" t="s">
        <v>15</v>
      </c>
      <c r="D106" s="25" t="s">
        <v>16</v>
      </c>
      <c r="E106" s="25" t="s">
        <v>28</v>
      </c>
    </row>
    <row r="107" spans="1:6">
      <c r="A107" s="25">
        <v>118</v>
      </c>
      <c r="B107" s="25" t="s">
        <v>127</v>
      </c>
      <c r="C107" s="25" t="s">
        <v>112</v>
      </c>
      <c r="D107" s="25" t="s">
        <v>70</v>
      </c>
      <c r="E107" s="25" t="s">
        <v>128</v>
      </c>
      <c r="F107" s="25" t="s">
        <v>72</v>
      </c>
    </row>
    <row r="108" spans="1:6">
      <c r="A108" s="25">
        <v>119</v>
      </c>
      <c r="B108" s="25" t="s">
        <v>132</v>
      </c>
      <c r="C108" s="25" t="s">
        <v>15</v>
      </c>
      <c r="D108" s="25" t="s">
        <v>70</v>
      </c>
      <c r="E108" s="25" t="s">
        <v>133</v>
      </c>
      <c r="F108" s="25" t="s">
        <v>72</v>
      </c>
    </row>
    <row r="109" spans="1:6">
      <c r="A109" s="25">
        <v>120</v>
      </c>
      <c r="B109" s="25" t="s">
        <v>136</v>
      </c>
      <c r="C109" s="25" t="s">
        <v>112</v>
      </c>
      <c r="D109" s="25" t="s">
        <v>70</v>
      </c>
      <c r="E109" s="25" t="s">
        <v>128</v>
      </c>
      <c r="F109" s="25" t="s">
        <v>72</v>
      </c>
    </row>
    <row r="110" spans="1:6">
      <c r="A110" s="25">
        <v>121</v>
      </c>
      <c r="B110" s="25">
        <v>101</v>
      </c>
      <c r="C110" s="25" t="s">
        <v>139</v>
      </c>
      <c r="D110" s="25" t="s">
        <v>70</v>
      </c>
      <c r="E110" s="25" t="s">
        <v>125</v>
      </c>
      <c r="F110" s="25" t="s">
        <v>72</v>
      </c>
    </row>
    <row r="111" spans="1:6">
      <c r="A111" s="25">
        <v>122</v>
      </c>
      <c r="B111" s="25">
        <v>102</v>
      </c>
      <c r="C111" s="25" t="s">
        <v>139</v>
      </c>
      <c r="D111" s="25" t="s">
        <v>70</v>
      </c>
      <c r="E111" s="25" t="s">
        <v>141</v>
      </c>
      <c r="F111" s="25" t="s">
        <v>72</v>
      </c>
    </row>
    <row r="112" spans="1:6">
      <c r="A112" s="25">
        <v>123</v>
      </c>
      <c r="B112" s="25">
        <v>103</v>
      </c>
      <c r="C112" s="25" t="s">
        <v>139</v>
      </c>
      <c r="D112" s="25" t="s">
        <v>70</v>
      </c>
      <c r="E112" s="25" t="s">
        <v>128</v>
      </c>
      <c r="F112" s="25" t="s">
        <v>72</v>
      </c>
    </row>
    <row r="113" spans="1:6">
      <c r="A113" s="25">
        <v>124</v>
      </c>
      <c r="B113" s="25">
        <v>104</v>
      </c>
      <c r="C113" s="25" t="s">
        <v>139</v>
      </c>
      <c r="D113" s="25" t="s">
        <v>70</v>
      </c>
      <c r="E113" s="25" t="s">
        <v>128</v>
      </c>
      <c r="F113" s="25" t="s">
        <v>72</v>
      </c>
    </row>
    <row r="114" spans="1:6">
      <c r="A114" s="25">
        <v>125</v>
      </c>
      <c r="B114" s="25">
        <v>105</v>
      </c>
      <c r="C114" s="25" t="s">
        <v>139</v>
      </c>
      <c r="D114" s="25" t="s">
        <v>70</v>
      </c>
      <c r="E114" s="25" t="s">
        <v>128</v>
      </c>
      <c r="F114" s="25" t="s">
        <v>72</v>
      </c>
    </row>
    <row r="115" spans="1:6">
      <c r="A115" s="25">
        <v>126</v>
      </c>
      <c r="B115" s="25">
        <v>106</v>
      </c>
      <c r="C115" s="25" t="s">
        <v>139</v>
      </c>
      <c r="D115" s="25" t="s">
        <v>70</v>
      </c>
      <c r="E115" s="25" t="s">
        <v>145</v>
      </c>
      <c r="F115" s="25" t="s">
        <v>72</v>
      </c>
    </row>
    <row r="116" spans="1:6">
      <c r="A116" s="25">
        <v>127</v>
      </c>
      <c r="B116" s="25">
        <v>107</v>
      </c>
      <c r="C116" s="25" t="s">
        <v>139</v>
      </c>
      <c r="D116" s="25" t="s">
        <v>70</v>
      </c>
      <c r="E116" s="25" t="s">
        <v>141</v>
      </c>
      <c r="F116" s="25" t="s">
        <v>72</v>
      </c>
    </row>
    <row r="117" spans="1:6">
      <c r="A117" s="25">
        <v>128</v>
      </c>
      <c r="B117" s="25">
        <v>108</v>
      </c>
      <c r="C117" s="25" t="s">
        <v>139</v>
      </c>
      <c r="D117" s="25" t="s">
        <v>70</v>
      </c>
      <c r="E117" s="25" t="s">
        <v>148</v>
      </c>
      <c r="F117" s="25" t="s">
        <v>72</v>
      </c>
    </row>
    <row r="118" spans="1:6">
      <c r="A118" s="25">
        <v>129</v>
      </c>
      <c r="B118" s="25">
        <v>201</v>
      </c>
      <c r="C118" s="25" t="s">
        <v>139</v>
      </c>
      <c r="D118" s="25" t="s">
        <v>70</v>
      </c>
      <c r="E118" s="25" t="s">
        <v>150</v>
      </c>
      <c r="F118" s="25" t="s">
        <v>72</v>
      </c>
    </row>
    <row r="119" spans="1:6">
      <c r="A119" s="25">
        <v>130</v>
      </c>
      <c r="B119" s="25">
        <v>202</v>
      </c>
      <c r="C119" s="25" t="s">
        <v>139</v>
      </c>
      <c r="D119" s="25" t="s">
        <v>70</v>
      </c>
      <c r="E119" s="25" t="s">
        <v>150</v>
      </c>
      <c r="F119" s="25" t="s">
        <v>72</v>
      </c>
    </row>
    <row r="120" spans="1:6">
      <c r="A120" s="25">
        <v>131</v>
      </c>
      <c r="B120" s="25">
        <v>203</v>
      </c>
      <c r="C120" s="25" t="s">
        <v>139</v>
      </c>
      <c r="D120" s="25" t="s">
        <v>70</v>
      </c>
      <c r="E120" s="25" t="s">
        <v>150</v>
      </c>
      <c r="F120" s="25" t="s">
        <v>72</v>
      </c>
    </row>
    <row r="121" spans="1:6">
      <c r="A121" s="25">
        <v>132</v>
      </c>
      <c r="B121" s="25">
        <v>204</v>
      </c>
      <c r="C121" s="25" t="s">
        <v>139</v>
      </c>
      <c r="D121" s="25" t="s">
        <v>70</v>
      </c>
      <c r="E121" s="25" t="s">
        <v>150</v>
      </c>
      <c r="F121" s="25" t="s">
        <v>72</v>
      </c>
    </row>
    <row r="122" spans="1:6">
      <c r="A122" s="25">
        <v>133</v>
      </c>
      <c r="B122" s="25">
        <v>205</v>
      </c>
      <c r="C122" s="25" t="s">
        <v>139</v>
      </c>
      <c r="D122" s="25" t="s">
        <v>70</v>
      </c>
      <c r="E122" s="25" t="s">
        <v>125</v>
      </c>
      <c r="F122" s="25" t="s">
        <v>72</v>
      </c>
    </row>
    <row r="123" spans="1:6">
      <c r="A123" s="25">
        <v>134</v>
      </c>
      <c r="B123" s="25">
        <v>206</v>
      </c>
      <c r="C123" s="25" t="s">
        <v>139</v>
      </c>
      <c r="D123" s="25" t="s">
        <v>70</v>
      </c>
      <c r="E123" s="25" t="s">
        <v>154</v>
      </c>
      <c r="F123" s="25" t="s">
        <v>72</v>
      </c>
    </row>
    <row r="124" spans="1:6">
      <c r="A124" s="25">
        <v>135</v>
      </c>
      <c r="B124" s="25">
        <v>207</v>
      </c>
      <c r="C124" s="25" t="s">
        <v>139</v>
      </c>
      <c r="D124" s="25" t="s">
        <v>70</v>
      </c>
      <c r="E124" s="25" t="s">
        <v>156</v>
      </c>
      <c r="F124" s="25" t="s">
        <v>72</v>
      </c>
    </row>
    <row r="125" spans="1:6">
      <c r="A125" s="25">
        <v>136</v>
      </c>
      <c r="B125" s="25">
        <v>208</v>
      </c>
      <c r="C125" s="25" t="s">
        <v>139</v>
      </c>
      <c r="D125" s="25" t="s">
        <v>70</v>
      </c>
      <c r="E125" s="25" t="s">
        <v>158</v>
      </c>
      <c r="F125" s="25" t="s">
        <v>72</v>
      </c>
    </row>
    <row r="126" spans="1:6">
      <c r="A126" s="25">
        <v>137</v>
      </c>
      <c r="B126" s="25">
        <v>209</v>
      </c>
      <c r="C126" s="25" t="s">
        <v>139</v>
      </c>
      <c r="D126" s="25" t="s">
        <v>70</v>
      </c>
      <c r="E126" s="25" t="s">
        <v>160</v>
      </c>
      <c r="F126" s="25" t="s">
        <v>72</v>
      </c>
    </row>
    <row r="127" spans="1:6">
      <c r="A127" s="25">
        <v>138</v>
      </c>
      <c r="B127" s="25" t="s">
        <v>162</v>
      </c>
      <c r="C127" s="25" t="s">
        <v>139</v>
      </c>
      <c r="D127" s="25" t="s">
        <v>70</v>
      </c>
      <c r="F127" s="25" t="s">
        <v>72</v>
      </c>
    </row>
    <row r="128" spans="1:6">
      <c r="A128" s="25">
        <v>139</v>
      </c>
      <c r="B128" s="25">
        <v>210</v>
      </c>
      <c r="C128" s="25" t="s">
        <v>139</v>
      </c>
      <c r="D128" s="25" t="s">
        <v>70</v>
      </c>
      <c r="E128" s="25" t="s">
        <v>165</v>
      </c>
      <c r="F128" s="25" t="s">
        <v>72</v>
      </c>
    </row>
    <row r="129" spans="1:6">
      <c r="A129" s="25">
        <v>140</v>
      </c>
      <c r="B129" s="25">
        <v>211</v>
      </c>
      <c r="C129" s="25" t="s">
        <v>139</v>
      </c>
      <c r="D129" s="25" t="s">
        <v>70</v>
      </c>
      <c r="E129" s="25" t="s">
        <v>165</v>
      </c>
      <c r="F129" s="25" t="s">
        <v>72</v>
      </c>
    </row>
    <row r="130" spans="1:6">
      <c r="A130" s="25">
        <v>141</v>
      </c>
      <c r="B130" s="25">
        <v>212</v>
      </c>
      <c r="C130" s="25" t="s">
        <v>139</v>
      </c>
      <c r="D130" s="25" t="s">
        <v>70</v>
      </c>
      <c r="E130" s="25" t="s">
        <v>165</v>
      </c>
      <c r="F130" s="25" t="s">
        <v>72</v>
      </c>
    </row>
    <row r="131" spans="1:6">
      <c r="A131" s="25">
        <v>142</v>
      </c>
      <c r="B131" s="25">
        <v>213</v>
      </c>
      <c r="C131" s="25" t="s">
        <v>139</v>
      </c>
      <c r="D131" s="25" t="s">
        <v>70</v>
      </c>
      <c r="E131" s="25" t="s">
        <v>165</v>
      </c>
      <c r="F131" s="25" t="s">
        <v>72</v>
      </c>
    </row>
    <row r="132" spans="1:6">
      <c r="A132" s="25">
        <v>143</v>
      </c>
      <c r="B132" s="25">
        <v>214</v>
      </c>
      <c r="C132" s="25" t="s">
        <v>139</v>
      </c>
      <c r="D132" s="25" t="s">
        <v>70</v>
      </c>
      <c r="E132" s="25" t="s">
        <v>165</v>
      </c>
      <c r="F132" s="25" t="s">
        <v>72</v>
      </c>
    </row>
    <row r="133" spans="1:6">
      <c r="A133" s="25">
        <v>144</v>
      </c>
      <c r="B133" s="25">
        <v>215</v>
      </c>
      <c r="C133" s="25" t="s">
        <v>139</v>
      </c>
      <c r="D133" s="25" t="s">
        <v>70</v>
      </c>
      <c r="E133" s="25" t="s">
        <v>168</v>
      </c>
      <c r="F133" s="25" t="s">
        <v>72</v>
      </c>
    </row>
    <row r="134" spans="1:6">
      <c r="A134" s="25">
        <v>145</v>
      </c>
      <c r="B134" s="25">
        <v>216</v>
      </c>
      <c r="C134" s="25" t="s">
        <v>139</v>
      </c>
      <c r="D134" s="25" t="s">
        <v>70</v>
      </c>
      <c r="E134" s="25" t="s">
        <v>170</v>
      </c>
      <c r="F134" s="25" t="s">
        <v>72</v>
      </c>
    </row>
    <row r="135" spans="1:6">
      <c r="A135" s="25">
        <v>146</v>
      </c>
      <c r="B135" s="25">
        <v>217</v>
      </c>
      <c r="C135" s="25" t="s">
        <v>139</v>
      </c>
      <c r="D135" s="25" t="s">
        <v>70</v>
      </c>
      <c r="E135" s="25" t="s">
        <v>165</v>
      </c>
      <c r="F135" s="25" t="s">
        <v>72</v>
      </c>
    </row>
    <row r="136" spans="1:6">
      <c r="A136" s="25">
        <v>147</v>
      </c>
      <c r="B136" s="25">
        <v>218</v>
      </c>
      <c r="C136" s="25" t="s">
        <v>139</v>
      </c>
      <c r="D136" s="25" t="s">
        <v>70</v>
      </c>
      <c r="E136" s="25" t="s">
        <v>165</v>
      </c>
      <c r="F136" s="25" t="s">
        <v>72</v>
      </c>
    </row>
    <row r="137" spans="1:6">
      <c r="A137" s="25">
        <v>148</v>
      </c>
      <c r="B137" s="25">
        <v>219</v>
      </c>
      <c r="C137" s="25" t="s">
        <v>139</v>
      </c>
      <c r="D137" s="25" t="s">
        <v>70</v>
      </c>
      <c r="E137" s="25" t="s">
        <v>172</v>
      </c>
      <c r="F137" s="25" t="s">
        <v>72</v>
      </c>
    </row>
    <row r="138" spans="1:6">
      <c r="A138" s="25">
        <v>149</v>
      </c>
      <c r="B138" s="25">
        <v>220</v>
      </c>
      <c r="C138" s="25" t="s">
        <v>139</v>
      </c>
      <c r="D138" s="25" t="s">
        <v>70</v>
      </c>
      <c r="E138" s="25" t="s">
        <v>165</v>
      </c>
      <c r="F138" s="25" t="s">
        <v>72</v>
      </c>
    </row>
    <row r="139" spans="1:6">
      <c r="A139" s="25">
        <v>150</v>
      </c>
      <c r="B139" s="25">
        <v>221</v>
      </c>
      <c r="C139" s="25" t="s">
        <v>139</v>
      </c>
      <c r="D139" s="25" t="s">
        <v>70</v>
      </c>
      <c r="E139" s="25" t="s">
        <v>176</v>
      </c>
      <c r="F139" s="25" t="s">
        <v>72</v>
      </c>
    </row>
    <row r="140" spans="1:6">
      <c r="A140" s="25">
        <v>151</v>
      </c>
      <c r="B140" s="25">
        <v>222</v>
      </c>
      <c r="C140" s="25" t="s">
        <v>139</v>
      </c>
      <c r="D140" s="25" t="s">
        <v>70</v>
      </c>
      <c r="E140" s="25" t="s">
        <v>178</v>
      </c>
      <c r="F140" s="25" t="s">
        <v>72</v>
      </c>
    </row>
    <row r="141" spans="1:6">
      <c r="A141" s="25">
        <v>152</v>
      </c>
      <c r="B141" s="25">
        <v>223</v>
      </c>
      <c r="C141" s="25" t="s">
        <v>139</v>
      </c>
      <c r="D141" s="25" t="s">
        <v>70</v>
      </c>
      <c r="E141" s="25" t="s">
        <v>165</v>
      </c>
      <c r="F141" s="25" t="s">
        <v>72</v>
      </c>
    </row>
    <row r="142" spans="1:6">
      <c r="A142" s="25">
        <v>153</v>
      </c>
      <c r="B142" s="25">
        <v>224</v>
      </c>
      <c r="C142" s="25" t="s">
        <v>139</v>
      </c>
      <c r="D142" s="25" t="s">
        <v>70</v>
      </c>
      <c r="E142" s="25" t="s">
        <v>180</v>
      </c>
      <c r="F142" s="25" t="s">
        <v>72</v>
      </c>
    </row>
    <row r="143" spans="1:6">
      <c r="A143" s="25">
        <v>154</v>
      </c>
      <c r="B143" s="25">
        <v>225</v>
      </c>
      <c r="C143" s="25" t="s">
        <v>139</v>
      </c>
      <c r="D143" s="25" t="s">
        <v>70</v>
      </c>
      <c r="E143" s="25" t="s">
        <v>165</v>
      </c>
      <c r="F143" s="25" t="s">
        <v>72</v>
      </c>
    </row>
    <row r="144" spans="1:6">
      <c r="A144" s="25">
        <v>155</v>
      </c>
      <c r="B144" s="25">
        <v>226</v>
      </c>
      <c r="C144" s="25" t="s">
        <v>139</v>
      </c>
      <c r="D144" s="25" t="s">
        <v>70</v>
      </c>
      <c r="E144" s="25" t="s">
        <v>156</v>
      </c>
      <c r="F144" s="25" t="s">
        <v>72</v>
      </c>
    </row>
    <row r="145" spans="1:6">
      <c r="A145" s="25">
        <v>156</v>
      </c>
      <c r="B145" s="25">
        <v>227</v>
      </c>
      <c r="C145" s="25" t="s">
        <v>139</v>
      </c>
      <c r="D145" s="25" t="s">
        <v>70</v>
      </c>
      <c r="E145" s="25" t="s">
        <v>116</v>
      </c>
      <c r="F145" s="25" t="s">
        <v>72</v>
      </c>
    </row>
    <row r="146" spans="1:6">
      <c r="A146" s="25">
        <v>157</v>
      </c>
      <c r="B146" s="25">
        <v>228</v>
      </c>
      <c r="C146" s="25" t="s">
        <v>139</v>
      </c>
      <c r="D146" s="25" t="s">
        <v>70</v>
      </c>
      <c r="E146" s="25" t="s">
        <v>184</v>
      </c>
      <c r="F146" s="25" t="s">
        <v>72</v>
      </c>
    </row>
    <row r="147" spans="1:6">
      <c r="A147" s="25">
        <v>158</v>
      </c>
      <c r="B147" s="25">
        <v>229</v>
      </c>
      <c r="C147" s="25" t="s">
        <v>139</v>
      </c>
      <c r="D147" s="25" t="s">
        <v>70</v>
      </c>
      <c r="E147" s="25" t="s">
        <v>186</v>
      </c>
      <c r="F147" s="25" t="s">
        <v>72</v>
      </c>
    </row>
    <row r="148" spans="1:6">
      <c r="A148" s="25">
        <v>159</v>
      </c>
      <c r="B148" s="25">
        <v>230</v>
      </c>
      <c r="C148" s="25" t="s">
        <v>139</v>
      </c>
      <c r="D148" s="25" t="s">
        <v>70</v>
      </c>
      <c r="E148" s="25" t="s">
        <v>124</v>
      </c>
      <c r="F148" s="25" t="s">
        <v>72</v>
      </c>
    </row>
    <row r="149" spans="1:6">
      <c r="A149" s="25">
        <v>160</v>
      </c>
      <c r="B149" s="25">
        <v>231</v>
      </c>
      <c r="C149" s="25" t="s">
        <v>139</v>
      </c>
      <c r="D149" s="25" t="s">
        <v>70</v>
      </c>
      <c r="E149" s="25" t="s">
        <v>189</v>
      </c>
      <c r="F149" s="25" t="s">
        <v>72</v>
      </c>
    </row>
    <row r="150" spans="1:6">
      <c r="A150" s="25">
        <v>161</v>
      </c>
      <c r="B150" s="25">
        <v>232</v>
      </c>
      <c r="C150" s="25" t="s">
        <v>139</v>
      </c>
      <c r="D150" s="25" t="s">
        <v>70</v>
      </c>
      <c r="E150" s="25" t="s">
        <v>191</v>
      </c>
      <c r="F150" s="25" t="s">
        <v>72</v>
      </c>
    </row>
    <row r="151" spans="1:6">
      <c r="A151" s="25">
        <v>162</v>
      </c>
      <c r="B151" s="25">
        <v>233</v>
      </c>
      <c r="C151" s="25" t="s">
        <v>139</v>
      </c>
      <c r="D151" s="25" t="s">
        <v>70</v>
      </c>
      <c r="E151" s="25" t="s">
        <v>193</v>
      </c>
      <c r="F151" s="25" t="s">
        <v>72</v>
      </c>
    </row>
    <row r="152" spans="1:6">
      <c r="A152" s="25">
        <v>163</v>
      </c>
      <c r="B152" s="25">
        <v>234</v>
      </c>
      <c r="C152" s="25" t="s">
        <v>139</v>
      </c>
      <c r="D152" s="25" t="s">
        <v>70</v>
      </c>
      <c r="E152" s="25" t="s">
        <v>128</v>
      </c>
      <c r="F152" s="25" t="s">
        <v>72</v>
      </c>
    </row>
    <row r="153" spans="1:6">
      <c r="A153" s="25">
        <v>164</v>
      </c>
      <c r="B153" s="25">
        <v>235</v>
      </c>
      <c r="C153" s="25" t="s">
        <v>139</v>
      </c>
      <c r="D153" s="25" t="s">
        <v>70</v>
      </c>
      <c r="E153" s="25" t="s">
        <v>165</v>
      </c>
      <c r="F153" s="25" t="s">
        <v>72</v>
      </c>
    </row>
    <row r="154" spans="1:6">
      <c r="A154" s="25">
        <v>165</v>
      </c>
      <c r="B154" s="25">
        <v>236</v>
      </c>
      <c r="C154" s="25" t="s">
        <v>139</v>
      </c>
      <c r="D154" s="25" t="s">
        <v>70</v>
      </c>
      <c r="E154" s="25" t="s">
        <v>195</v>
      </c>
      <c r="F154" s="25" t="s">
        <v>72</v>
      </c>
    </row>
    <row r="155" spans="1:6">
      <c r="A155" s="25">
        <v>166</v>
      </c>
      <c r="B155" s="25">
        <v>237</v>
      </c>
      <c r="C155" s="25" t="s">
        <v>139</v>
      </c>
      <c r="D155" s="25" t="s">
        <v>70</v>
      </c>
      <c r="E155" s="25" t="s">
        <v>197</v>
      </c>
      <c r="F155" s="25" t="s">
        <v>72</v>
      </c>
    </row>
    <row r="156" spans="1:6">
      <c r="A156" s="25">
        <v>167</v>
      </c>
      <c r="B156" s="25">
        <v>238</v>
      </c>
      <c r="C156" s="25" t="s">
        <v>139</v>
      </c>
      <c r="D156" s="25" t="s">
        <v>70</v>
      </c>
      <c r="E156" s="25" t="s">
        <v>148</v>
      </c>
      <c r="F156" s="25" t="s">
        <v>72</v>
      </c>
    </row>
    <row r="157" spans="1:6">
      <c r="A157" s="25">
        <v>168</v>
      </c>
      <c r="B157" s="25">
        <v>239</v>
      </c>
      <c r="C157" s="25" t="s">
        <v>139</v>
      </c>
      <c r="D157" s="25" t="s">
        <v>70</v>
      </c>
      <c r="E157" s="25" t="s">
        <v>199</v>
      </c>
      <c r="F157" s="25" t="s">
        <v>72</v>
      </c>
    </row>
    <row r="158" spans="1:6">
      <c r="A158" s="25">
        <v>169</v>
      </c>
      <c r="B158" s="25">
        <v>240</v>
      </c>
      <c r="C158" s="25" t="s">
        <v>139</v>
      </c>
      <c r="D158" s="25" t="s">
        <v>70</v>
      </c>
      <c r="E158" s="25" t="s">
        <v>148</v>
      </c>
      <c r="F158" s="25" t="s">
        <v>72</v>
      </c>
    </row>
    <row r="159" spans="1:6">
      <c r="A159" s="25">
        <v>170</v>
      </c>
      <c r="B159" s="25">
        <v>301</v>
      </c>
      <c r="C159" s="25" t="s">
        <v>139</v>
      </c>
      <c r="D159" s="25" t="s">
        <v>70</v>
      </c>
      <c r="E159" s="25" t="s">
        <v>170</v>
      </c>
      <c r="F159" s="25" t="s">
        <v>72</v>
      </c>
    </row>
    <row r="160" spans="1:6">
      <c r="A160" s="25">
        <v>171</v>
      </c>
      <c r="B160" s="25">
        <v>302</v>
      </c>
      <c r="C160" s="25" t="s">
        <v>139</v>
      </c>
      <c r="D160" s="25" t="s">
        <v>70</v>
      </c>
      <c r="E160" s="25" t="s">
        <v>165</v>
      </c>
      <c r="F160" s="25" t="s">
        <v>72</v>
      </c>
    </row>
    <row r="161" spans="1:6">
      <c r="A161" s="25">
        <v>172</v>
      </c>
      <c r="B161" s="25">
        <v>303</v>
      </c>
      <c r="C161" s="25" t="s">
        <v>139</v>
      </c>
      <c r="D161" s="25" t="s">
        <v>70</v>
      </c>
      <c r="E161" s="25" t="s">
        <v>148</v>
      </c>
      <c r="F161" s="25" t="s">
        <v>72</v>
      </c>
    </row>
    <row r="162" spans="1:6">
      <c r="A162" s="25">
        <v>173</v>
      </c>
      <c r="B162" s="25">
        <v>304</v>
      </c>
      <c r="C162" s="25" t="s">
        <v>139</v>
      </c>
      <c r="D162" s="25" t="s">
        <v>70</v>
      </c>
      <c r="E162" s="25" t="s">
        <v>165</v>
      </c>
      <c r="F162" s="25" t="s">
        <v>72</v>
      </c>
    </row>
    <row r="163" spans="1:6">
      <c r="A163" s="25">
        <v>174</v>
      </c>
      <c r="B163" s="25">
        <v>301</v>
      </c>
      <c r="C163" s="25" t="s">
        <v>201</v>
      </c>
      <c r="D163" s="25" t="s">
        <v>70</v>
      </c>
      <c r="E163" s="25" t="s">
        <v>202</v>
      </c>
      <c r="F163" s="25" t="s">
        <v>72</v>
      </c>
    </row>
    <row r="164" spans="1:6">
      <c r="A164" s="25">
        <v>175</v>
      </c>
      <c r="B164" s="25">
        <v>302</v>
      </c>
      <c r="C164" s="25" t="s">
        <v>201</v>
      </c>
      <c r="D164" s="25" t="s">
        <v>70</v>
      </c>
      <c r="E164" s="25" t="s">
        <v>203</v>
      </c>
      <c r="F164" s="25" t="s">
        <v>72</v>
      </c>
    </row>
    <row r="165" spans="1:6">
      <c r="A165" s="25">
        <v>176</v>
      </c>
      <c r="B165" s="25">
        <v>303</v>
      </c>
      <c r="C165" s="25" t="s">
        <v>201</v>
      </c>
      <c r="D165" s="25" t="s">
        <v>70</v>
      </c>
      <c r="E165" s="25" t="s">
        <v>202</v>
      </c>
      <c r="F165" s="25" t="s">
        <v>72</v>
      </c>
    </row>
    <row r="166" spans="1:6">
      <c r="A166" s="25">
        <v>177</v>
      </c>
      <c r="B166" s="25">
        <v>304</v>
      </c>
      <c r="C166" s="25" t="s">
        <v>201</v>
      </c>
      <c r="D166" s="25" t="s">
        <v>70</v>
      </c>
      <c r="E166" s="25" t="s">
        <v>203</v>
      </c>
      <c r="F166" s="25" t="s">
        <v>72</v>
      </c>
    </row>
    <row r="167" spans="1:6">
      <c r="A167" s="25">
        <v>178</v>
      </c>
      <c r="B167" s="25">
        <v>305</v>
      </c>
      <c r="C167" s="25" t="s">
        <v>201</v>
      </c>
      <c r="D167" s="25" t="s">
        <v>70</v>
      </c>
      <c r="E167" s="25" t="s">
        <v>202</v>
      </c>
      <c r="F167" s="25" t="s">
        <v>72</v>
      </c>
    </row>
    <row r="168" spans="1:6">
      <c r="A168" s="25">
        <v>179</v>
      </c>
      <c r="B168" s="25">
        <v>306</v>
      </c>
      <c r="C168" s="25" t="s">
        <v>201</v>
      </c>
      <c r="D168" s="25" t="s">
        <v>70</v>
      </c>
      <c r="E168" s="25" t="s">
        <v>205</v>
      </c>
      <c r="F168" s="25" t="s">
        <v>72</v>
      </c>
    </row>
    <row r="169" spans="1:6">
      <c r="A169" s="25">
        <v>180</v>
      </c>
      <c r="B169" s="25">
        <v>308</v>
      </c>
      <c r="C169" s="25" t="s">
        <v>201</v>
      </c>
      <c r="D169" s="25" t="s">
        <v>70</v>
      </c>
      <c r="E169" s="25" t="s">
        <v>202</v>
      </c>
      <c r="F169" s="25" t="s">
        <v>72</v>
      </c>
    </row>
    <row r="170" spans="1:6">
      <c r="A170" s="25">
        <v>181</v>
      </c>
      <c r="B170" s="25">
        <v>310</v>
      </c>
      <c r="C170" s="25" t="s">
        <v>201</v>
      </c>
      <c r="D170" s="25" t="s">
        <v>70</v>
      </c>
      <c r="E170" s="25" t="s">
        <v>207</v>
      </c>
      <c r="F170" s="25" t="s">
        <v>72</v>
      </c>
    </row>
    <row r="171" spans="1:6">
      <c r="A171" s="25">
        <v>182</v>
      </c>
      <c r="B171" s="25">
        <v>315</v>
      </c>
      <c r="C171" s="25" t="s">
        <v>201</v>
      </c>
      <c r="D171" s="25" t="s">
        <v>70</v>
      </c>
      <c r="E171" s="25" t="s">
        <v>205</v>
      </c>
      <c r="F171" s="25" t="s">
        <v>72</v>
      </c>
    </row>
    <row r="172" spans="1:6">
      <c r="A172" s="25">
        <v>183</v>
      </c>
      <c r="B172" s="25">
        <v>207</v>
      </c>
      <c r="C172" s="25" t="s">
        <v>208</v>
      </c>
      <c r="D172" s="25" t="s">
        <v>70</v>
      </c>
      <c r="E172" s="25" t="s">
        <v>209</v>
      </c>
      <c r="F172" s="25" t="s">
        <v>72</v>
      </c>
    </row>
    <row r="173" spans="1:6">
      <c r="A173" s="25">
        <v>184</v>
      </c>
      <c r="B173" s="25">
        <v>208</v>
      </c>
      <c r="C173" s="25" t="s">
        <v>208</v>
      </c>
      <c r="D173" s="25" t="s">
        <v>70</v>
      </c>
      <c r="E173" s="25" t="s">
        <v>211</v>
      </c>
      <c r="F173" s="25" t="s">
        <v>72</v>
      </c>
    </row>
    <row r="174" spans="1:6">
      <c r="A174" s="25">
        <v>185</v>
      </c>
      <c r="B174" s="25">
        <v>209</v>
      </c>
      <c r="C174" s="25" t="s">
        <v>208</v>
      </c>
      <c r="D174" s="25" t="s">
        <v>70</v>
      </c>
      <c r="E174" s="25" t="s">
        <v>209</v>
      </c>
      <c r="F174" s="25" t="s">
        <v>72</v>
      </c>
    </row>
    <row r="175" spans="1:6">
      <c r="A175" s="25">
        <v>186</v>
      </c>
      <c r="B175" s="25">
        <v>210</v>
      </c>
      <c r="C175" s="25" t="s">
        <v>208</v>
      </c>
      <c r="D175" s="25" t="s">
        <v>70</v>
      </c>
      <c r="E175" s="25" t="s">
        <v>213</v>
      </c>
      <c r="F175" s="25" t="s">
        <v>72</v>
      </c>
    </row>
    <row r="176" spans="1:6">
      <c r="A176" s="25">
        <v>187</v>
      </c>
      <c r="B176" s="25">
        <v>213</v>
      </c>
      <c r="C176" s="25" t="s">
        <v>208</v>
      </c>
      <c r="D176" s="25" t="s">
        <v>70</v>
      </c>
      <c r="E176" s="25" t="s">
        <v>184</v>
      </c>
      <c r="F176" s="25" t="s">
        <v>72</v>
      </c>
    </row>
    <row r="177" spans="1:6">
      <c r="A177" s="25">
        <v>188</v>
      </c>
      <c r="B177" s="25" t="s">
        <v>214</v>
      </c>
      <c r="C177" s="25" t="s">
        <v>208</v>
      </c>
      <c r="D177" s="25" t="s">
        <v>70</v>
      </c>
      <c r="E177" s="25" t="s">
        <v>116</v>
      </c>
      <c r="F177" s="25" t="s">
        <v>72</v>
      </c>
    </row>
    <row r="178" spans="1:6">
      <c r="A178" s="25">
        <v>189</v>
      </c>
      <c r="B178" s="25">
        <v>218</v>
      </c>
      <c r="C178" s="25" t="s">
        <v>208</v>
      </c>
      <c r="D178" s="25" t="s">
        <v>70</v>
      </c>
      <c r="E178" s="25" t="s">
        <v>116</v>
      </c>
      <c r="F178" s="25" t="s">
        <v>72</v>
      </c>
    </row>
    <row r="179" spans="1:6">
      <c r="A179" s="25">
        <v>190</v>
      </c>
      <c r="B179" s="25">
        <v>219</v>
      </c>
      <c r="C179" s="25" t="s">
        <v>208</v>
      </c>
      <c r="D179" s="25" t="s">
        <v>70</v>
      </c>
      <c r="E179" s="25" t="s">
        <v>116</v>
      </c>
      <c r="F179" s="25" t="s">
        <v>72</v>
      </c>
    </row>
    <row r="180" spans="1:6">
      <c r="A180" s="25">
        <v>191</v>
      </c>
      <c r="B180" s="25">
        <v>220</v>
      </c>
      <c r="C180" s="25" t="s">
        <v>208</v>
      </c>
      <c r="D180" s="25" t="s">
        <v>70</v>
      </c>
      <c r="E180" s="25" t="s">
        <v>116</v>
      </c>
      <c r="F180" s="25" t="s">
        <v>72</v>
      </c>
    </row>
    <row r="181" spans="1:6">
      <c r="A181" s="25">
        <v>192</v>
      </c>
      <c r="B181" s="25">
        <v>301</v>
      </c>
      <c r="C181" s="25" t="s">
        <v>208</v>
      </c>
      <c r="D181" s="25" t="s">
        <v>70</v>
      </c>
      <c r="E181" s="25" t="s">
        <v>215</v>
      </c>
      <c r="F181" s="25" t="s">
        <v>72</v>
      </c>
    </row>
    <row r="182" spans="1:6">
      <c r="A182" s="25">
        <v>194</v>
      </c>
      <c r="B182" s="25">
        <v>309</v>
      </c>
      <c r="C182" s="25" t="s">
        <v>208</v>
      </c>
      <c r="D182" s="25" t="s">
        <v>70</v>
      </c>
      <c r="E182" s="25" t="s">
        <v>218</v>
      </c>
      <c r="F182" s="25" t="s">
        <v>72</v>
      </c>
    </row>
    <row r="183" spans="1:6">
      <c r="A183" s="25">
        <v>195</v>
      </c>
      <c r="B183" s="25">
        <v>311</v>
      </c>
      <c r="C183" s="25" t="s">
        <v>208</v>
      </c>
      <c r="D183" s="25" t="s">
        <v>70</v>
      </c>
      <c r="E183" s="25" t="s">
        <v>78</v>
      </c>
      <c r="F183" s="25" t="s">
        <v>72</v>
      </c>
    </row>
    <row r="184" spans="1:6">
      <c r="A184" s="25">
        <v>196</v>
      </c>
      <c r="B184" s="25">
        <v>313</v>
      </c>
      <c r="C184" s="25" t="s">
        <v>208</v>
      </c>
      <c r="D184" s="25" t="s">
        <v>70</v>
      </c>
      <c r="E184" s="25" t="s">
        <v>78</v>
      </c>
      <c r="F184" s="25" t="s">
        <v>72</v>
      </c>
    </row>
    <row r="185" spans="1:6">
      <c r="A185" s="25">
        <v>197</v>
      </c>
      <c r="B185" s="25">
        <v>315</v>
      </c>
      <c r="C185" s="25" t="s">
        <v>208</v>
      </c>
      <c r="D185" s="25" t="s">
        <v>70</v>
      </c>
      <c r="E185" s="25" t="s">
        <v>78</v>
      </c>
      <c r="F185" s="25" t="s">
        <v>72</v>
      </c>
    </row>
    <row r="186" spans="1:6">
      <c r="A186" s="25">
        <v>198</v>
      </c>
      <c r="B186" s="25">
        <v>317</v>
      </c>
      <c r="C186" s="25" t="s">
        <v>208</v>
      </c>
      <c r="D186" s="25" t="s">
        <v>70</v>
      </c>
      <c r="E186" s="25" t="s">
        <v>128</v>
      </c>
      <c r="F186" s="25" t="s">
        <v>72</v>
      </c>
    </row>
    <row r="187" spans="1:6">
      <c r="A187" s="25">
        <v>199</v>
      </c>
      <c r="B187" s="25" t="s">
        <v>221</v>
      </c>
      <c r="C187" s="25" t="s">
        <v>208</v>
      </c>
      <c r="D187" s="25" t="s">
        <v>70</v>
      </c>
      <c r="E187" s="25" t="s">
        <v>128</v>
      </c>
      <c r="F187" s="25" t="s">
        <v>72</v>
      </c>
    </row>
    <row r="188" spans="1:6">
      <c r="A188" s="25">
        <v>200</v>
      </c>
      <c r="B188" s="25" t="s">
        <v>223</v>
      </c>
      <c r="C188" s="25" t="s">
        <v>208</v>
      </c>
      <c r="D188" s="25" t="s">
        <v>70</v>
      </c>
      <c r="E188" s="25" t="s">
        <v>224</v>
      </c>
      <c r="F188" s="25" t="s">
        <v>72</v>
      </c>
    </row>
    <row r="189" spans="1:6">
      <c r="A189" s="25">
        <v>201</v>
      </c>
      <c r="B189" s="25">
        <v>113</v>
      </c>
      <c r="C189" s="25" t="s">
        <v>15</v>
      </c>
      <c r="D189" s="25" t="s">
        <v>225</v>
      </c>
      <c r="E189" s="25" t="s">
        <v>226</v>
      </c>
      <c r="F189" s="25" t="s">
        <v>227</v>
      </c>
    </row>
    <row r="190" spans="1:6">
      <c r="A190" s="25">
        <v>202</v>
      </c>
      <c r="B190" s="25">
        <v>224</v>
      </c>
      <c r="C190" s="25" t="s">
        <v>15</v>
      </c>
      <c r="D190" s="25" t="s">
        <v>225</v>
      </c>
      <c r="E190" s="25" t="s">
        <v>229</v>
      </c>
      <c r="F190" s="25" t="s">
        <v>227</v>
      </c>
    </row>
    <row r="191" spans="1:6">
      <c r="A191" s="25">
        <v>203</v>
      </c>
      <c r="B191" s="25">
        <v>225</v>
      </c>
      <c r="C191" s="25" t="s">
        <v>15</v>
      </c>
      <c r="D191" s="25" t="s">
        <v>225</v>
      </c>
      <c r="E191" s="25" t="s">
        <v>231</v>
      </c>
      <c r="F191" s="25" t="s">
        <v>227</v>
      </c>
    </row>
    <row r="192" spans="1:6">
      <c r="A192" s="25">
        <v>204</v>
      </c>
      <c r="B192" s="25">
        <v>226</v>
      </c>
      <c r="C192" s="25" t="s">
        <v>15</v>
      </c>
      <c r="D192" s="25" t="s">
        <v>225</v>
      </c>
      <c r="E192" s="25" t="s">
        <v>232</v>
      </c>
      <c r="F192" s="25" t="s">
        <v>227</v>
      </c>
    </row>
    <row r="193" spans="1:6">
      <c r="A193" s="25">
        <v>205</v>
      </c>
      <c r="B193" s="25">
        <v>311</v>
      </c>
      <c r="C193" s="25" t="s">
        <v>15</v>
      </c>
      <c r="D193" s="25" t="s">
        <v>225</v>
      </c>
      <c r="E193" s="25" t="s">
        <v>234</v>
      </c>
      <c r="F193" s="25" t="s">
        <v>227</v>
      </c>
    </row>
    <row r="194" spans="1:6">
      <c r="A194" s="25">
        <v>206</v>
      </c>
      <c r="B194" s="25">
        <v>315</v>
      </c>
      <c r="C194" s="25" t="s">
        <v>15</v>
      </c>
      <c r="D194" s="25" t="s">
        <v>225</v>
      </c>
      <c r="E194" s="25" t="s">
        <v>234</v>
      </c>
      <c r="F194" s="25" t="s">
        <v>227</v>
      </c>
    </row>
    <row r="195" spans="1:6">
      <c r="A195" s="25">
        <v>207</v>
      </c>
      <c r="B195" s="25">
        <v>317</v>
      </c>
      <c r="C195" s="25" t="s">
        <v>15</v>
      </c>
      <c r="D195" s="25" t="s">
        <v>225</v>
      </c>
      <c r="E195" s="25" t="s">
        <v>231</v>
      </c>
      <c r="F195" s="25" t="s">
        <v>227</v>
      </c>
    </row>
    <row r="196" spans="1:6">
      <c r="A196" s="25">
        <v>208</v>
      </c>
      <c r="B196" s="25">
        <v>321</v>
      </c>
      <c r="C196" s="25" t="s">
        <v>15</v>
      </c>
      <c r="D196" s="25" t="s">
        <v>225</v>
      </c>
      <c r="E196" s="25" t="s">
        <v>235</v>
      </c>
      <c r="F196" s="25" t="s">
        <v>227</v>
      </c>
    </row>
    <row r="197" spans="1:6">
      <c r="A197" s="25">
        <v>209</v>
      </c>
      <c r="B197" s="25">
        <v>323</v>
      </c>
      <c r="C197" s="25" t="s">
        <v>15</v>
      </c>
      <c r="D197" s="25" t="s">
        <v>225</v>
      </c>
      <c r="E197" s="25" t="s">
        <v>237</v>
      </c>
      <c r="F197" s="25" t="s">
        <v>227</v>
      </c>
    </row>
    <row r="198" spans="1:6">
      <c r="A198" s="25">
        <v>210</v>
      </c>
      <c r="B198" s="25">
        <v>324</v>
      </c>
      <c r="C198" s="25" t="s">
        <v>15</v>
      </c>
      <c r="D198" s="25" t="s">
        <v>225</v>
      </c>
      <c r="E198" s="25" t="s">
        <v>238</v>
      </c>
      <c r="F198" s="25" t="s">
        <v>227</v>
      </c>
    </row>
    <row r="199" spans="1:6">
      <c r="A199" s="25">
        <v>211</v>
      </c>
      <c r="B199" s="25">
        <v>326</v>
      </c>
      <c r="C199" s="25" t="s">
        <v>15</v>
      </c>
      <c r="D199" s="25" t="s">
        <v>225</v>
      </c>
      <c r="E199" s="25" t="s">
        <v>240</v>
      </c>
      <c r="F199" s="25" t="s">
        <v>227</v>
      </c>
    </row>
    <row r="200" spans="1:6">
      <c r="A200" s="25">
        <v>212</v>
      </c>
      <c r="B200" s="25" t="s">
        <v>242</v>
      </c>
      <c r="C200" s="25" t="s">
        <v>15</v>
      </c>
      <c r="D200" s="25" t="s">
        <v>225</v>
      </c>
      <c r="E200" s="25" t="s">
        <v>226</v>
      </c>
      <c r="F200" s="25" t="s">
        <v>227</v>
      </c>
    </row>
    <row r="201" spans="1:6">
      <c r="A201" s="25">
        <v>213</v>
      </c>
      <c r="B201" s="25" t="s">
        <v>244</v>
      </c>
      <c r="C201" s="25" t="s">
        <v>15</v>
      </c>
      <c r="D201" s="25" t="s">
        <v>225</v>
      </c>
      <c r="E201" s="25" t="s">
        <v>226</v>
      </c>
      <c r="F201" s="25" t="s">
        <v>227</v>
      </c>
    </row>
    <row r="202" spans="1:6">
      <c r="A202" s="25">
        <v>214</v>
      </c>
      <c r="B202" s="25" t="s">
        <v>246</v>
      </c>
      <c r="C202" s="25" t="s">
        <v>15</v>
      </c>
      <c r="D202" s="25" t="s">
        <v>225</v>
      </c>
      <c r="E202" s="25" t="s">
        <v>234</v>
      </c>
      <c r="F202" s="25" t="s">
        <v>227</v>
      </c>
    </row>
    <row r="203" spans="1:6">
      <c r="A203" s="25">
        <v>215</v>
      </c>
      <c r="B203" s="25" t="s">
        <v>248</v>
      </c>
      <c r="C203" s="25" t="s">
        <v>15</v>
      </c>
      <c r="D203" s="25" t="s">
        <v>225</v>
      </c>
      <c r="E203" s="25" t="s">
        <v>226</v>
      </c>
      <c r="F203" s="25" t="s">
        <v>227</v>
      </c>
    </row>
    <row r="204" spans="1:5">
      <c r="A204" s="25">
        <v>216</v>
      </c>
      <c r="B204" s="25">
        <v>2015</v>
      </c>
      <c r="C204" s="25" t="s">
        <v>249</v>
      </c>
      <c r="D204" s="25" t="s">
        <v>225</v>
      </c>
      <c r="E204" s="25" t="s">
        <v>80</v>
      </c>
    </row>
    <row r="205" spans="1:5">
      <c r="A205" s="25">
        <v>217</v>
      </c>
      <c r="B205" s="25">
        <v>2017</v>
      </c>
      <c r="C205" s="25" t="s">
        <v>249</v>
      </c>
      <c r="D205" s="25" t="s">
        <v>225</v>
      </c>
      <c r="E205" s="25" t="s">
        <v>80</v>
      </c>
    </row>
    <row r="206" spans="1:6">
      <c r="A206" s="25">
        <v>218</v>
      </c>
      <c r="B206" s="25">
        <v>2018</v>
      </c>
      <c r="C206" s="25" t="s">
        <v>249</v>
      </c>
      <c r="D206" s="25" t="s">
        <v>225</v>
      </c>
      <c r="E206" s="25" t="s">
        <v>226</v>
      </c>
      <c r="F206" s="25" t="s">
        <v>227</v>
      </c>
    </row>
    <row r="207" spans="1:6">
      <c r="A207" s="25">
        <v>219</v>
      </c>
      <c r="B207" s="25">
        <v>2019</v>
      </c>
      <c r="C207" s="25" t="s">
        <v>249</v>
      </c>
      <c r="D207" s="25" t="s">
        <v>16</v>
      </c>
      <c r="E207" s="25" t="s">
        <v>226</v>
      </c>
      <c r="F207" s="25" t="s">
        <v>227</v>
      </c>
    </row>
    <row r="208" spans="1:6">
      <c r="A208" s="25">
        <v>220</v>
      </c>
      <c r="B208" s="25">
        <v>2020</v>
      </c>
      <c r="C208" s="25" t="s">
        <v>249</v>
      </c>
      <c r="D208" s="25" t="s">
        <v>225</v>
      </c>
      <c r="E208" s="25" t="s">
        <v>234</v>
      </c>
      <c r="F208" s="25" t="s">
        <v>227</v>
      </c>
    </row>
    <row r="209" spans="1:6">
      <c r="A209" s="25">
        <v>221</v>
      </c>
      <c r="B209" s="25">
        <v>2022</v>
      </c>
      <c r="C209" s="25" t="s">
        <v>249</v>
      </c>
      <c r="D209" s="25" t="s">
        <v>225</v>
      </c>
      <c r="E209" s="25" t="s">
        <v>226</v>
      </c>
      <c r="F209" s="25" t="s">
        <v>227</v>
      </c>
    </row>
    <row r="210" spans="1:6">
      <c r="A210" s="25">
        <v>223</v>
      </c>
      <c r="B210" s="25" t="s">
        <v>255</v>
      </c>
      <c r="C210" s="25" t="s">
        <v>249</v>
      </c>
      <c r="D210" s="25" t="s">
        <v>16</v>
      </c>
      <c r="E210" s="25" t="s">
        <v>44</v>
      </c>
      <c r="F210" s="25" t="s">
        <v>227</v>
      </c>
    </row>
    <row r="211" spans="1:6">
      <c r="A211" s="25">
        <v>224</v>
      </c>
      <c r="B211" s="25">
        <v>3013</v>
      </c>
      <c r="C211" s="25" t="s">
        <v>249</v>
      </c>
      <c r="D211" s="25" t="s">
        <v>225</v>
      </c>
      <c r="E211" s="25" t="s">
        <v>226</v>
      </c>
      <c r="F211" s="25" t="s">
        <v>227</v>
      </c>
    </row>
    <row r="212" spans="1:6">
      <c r="A212" s="25">
        <v>225</v>
      </c>
      <c r="B212" s="25">
        <v>3015</v>
      </c>
      <c r="C212" s="25" t="s">
        <v>249</v>
      </c>
      <c r="D212" s="25" t="s">
        <v>225</v>
      </c>
      <c r="E212" s="25" t="s">
        <v>235</v>
      </c>
      <c r="F212" s="25" t="s">
        <v>227</v>
      </c>
    </row>
    <row r="213" spans="1:6">
      <c r="A213" s="25">
        <v>226</v>
      </c>
      <c r="B213" s="25">
        <v>3017</v>
      </c>
      <c r="C213" s="25" t="s">
        <v>249</v>
      </c>
      <c r="D213" s="25" t="s">
        <v>225</v>
      </c>
      <c r="E213" s="25" t="s">
        <v>235</v>
      </c>
      <c r="F213" s="25" t="s">
        <v>227</v>
      </c>
    </row>
    <row r="214" spans="1:6">
      <c r="A214" s="25">
        <v>227</v>
      </c>
      <c r="B214" s="25">
        <v>3019</v>
      </c>
      <c r="C214" s="25" t="s">
        <v>249</v>
      </c>
      <c r="D214" s="25" t="s">
        <v>225</v>
      </c>
      <c r="E214" s="25" t="s">
        <v>238</v>
      </c>
      <c r="F214" s="25" t="s">
        <v>227</v>
      </c>
    </row>
    <row r="215" spans="1:6">
      <c r="A215" s="25">
        <v>230</v>
      </c>
      <c r="B215" s="25">
        <v>3023</v>
      </c>
      <c r="C215" s="25" t="s">
        <v>249</v>
      </c>
      <c r="D215" s="25" t="s">
        <v>225</v>
      </c>
      <c r="E215" s="25" t="s">
        <v>231</v>
      </c>
      <c r="F215" s="25" t="s">
        <v>227</v>
      </c>
    </row>
    <row r="216" spans="1:6">
      <c r="A216" s="25">
        <v>231</v>
      </c>
      <c r="B216" s="25">
        <v>3024</v>
      </c>
      <c r="C216" s="25" t="s">
        <v>249</v>
      </c>
      <c r="D216" s="25" t="s">
        <v>225</v>
      </c>
      <c r="E216" s="25" t="s">
        <v>231</v>
      </c>
      <c r="F216" s="25" t="s">
        <v>227</v>
      </c>
    </row>
    <row r="217" spans="1:5">
      <c r="A217" s="25">
        <v>232</v>
      </c>
      <c r="B217" s="25">
        <v>3100</v>
      </c>
      <c r="C217" s="25" t="s">
        <v>249</v>
      </c>
      <c r="D217" s="25" t="s">
        <v>258</v>
      </c>
      <c r="E217" s="25" t="s">
        <v>126</v>
      </c>
    </row>
    <row r="218" spans="1:5">
      <c r="A218" s="25">
        <v>233</v>
      </c>
      <c r="B218" s="25">
        <v>3101</v>
      </c>
      <c r="C218" s="25" t="s">
        <v>249</v>
      </c>
      <c r="D218" s="25" t="s">
        <v>258</v>
      </c>
      <c r="E218" s="25" t="s">
        <v>126</v>
      </c>
    </row>
    <row r="219" spans="1:5">
      <c r="A219" s="25">
        <v>234</v>
      </c>
      <c r="B219" s="25">
        <v>3102</v>
      </c>
      <c r="C219" s="25" t="s">
        <v>249</v>
      </c>
      <c r="D219" s="25" t="s">
        <v>258</v>
      </c>
      <c r="E219" s="25" t="s">
        <v>126</v>
      </c>
    </row>
    <row r="220" spans="1:5">
      <c r="A220" s="25">
        <v>235</v>
      </c>
      <c r="B220" s="25">
        <v>3103</v>
      </c>
      <c r="C220" s="25" t="s">
        <v>249</v>
      </c>
      <c r="D220" s="25" t="s">
        <v>258</v>
      </c>
      <c r="E220" s="25" t="s">
        <v>126</v>
      </c>
    </row>
    <row r="221" spans="1:5">
      <c r="A221" s="25">
        <v>236</v>
      </c>
      <c r="B221" s="25">
        <v>3104</v>
      </c>
      <c r="C221" s="25" t="s">
        <v>249</v>
      </c>
      <c r="D221" s="25" t="s">
        <v>258</v>
      </c>
      <c r="E221" s="25" t="s">
        <v>260</v>
      </c>
    </row>
    <row r="222" spans="1:5">
      <c r="A222" s="25">
        <v>237</v>
      </c>
      <c r="B222" s="25">
        <v>3105</v>
      </c>
      <c r="C222" s="25" t="s">
        <v>249</v>
      </c>
      <c r="D222" s="25" t="s">
        <v>258</v>
      </c>
      <c r="E222" s="25" t="s">
        <v>126</v>
      </c>
    </row>
    <row r="223" spans="1:5">
      <c r="A223" s="25">
        <v>238</v>
      </c>
      <c r="B223" s="25">
        <v>3106</v>
      </c>
      <c r="C223" s="25" t="s">
        <v>249</v>
      </c>
      <c r="D223" s="25" t="s">
        <v>258</v>
      </c>
      <c r="E223" s="25" t="s">
        <v>261</v>
      </c>
    </row>
    <row r="224" spans="1:5">
      <c r="A224" s="25">
        <v>239</v>
      </c>
      <c r="B224" s="25">
        <v>3108</v>
      </c>
      <c r="C224" s="25" t="s">
        <v>249</v>
      </c>
      <c r="D224" s="25" t="s">
        <v>258</v>
      </c>
      <c r="E224" s="25" t="s">
        <v>126</v>
      </c>
    </row>
    <row r="225" spans="1:5">
      <c r="A225" s="25">
        <v>240</v>
      </c>
      <c r="B225" s="25">
        <v>3110</v>
      </c>
      <c r="C225" s="25" t="s">
        <v>249</v>
      </c>
      <c r="D225" s="25" t="s">
        <v>258</v>
      </c>
      <c r="E225" s="25" t="s">
        <v>126</v>
      </c>
    </row>
    <row r="226" spans="1:5">
      <c r="A226" s="25">
        <v>241</v>
      </c>
      <c r="B226" s="25">
        <v>4023</v>
      </c>
      <c r="C226" s="25" t="s">
        <v>249</v>
      </c>
      <c r="D226" s="25" t="s">
        <v>258</v>
      </c>
      <c r="E226" s="25" t="s">
        <v>126</v>
      </c>
    </row>
    <row r="227" spans="1:5">
      <c r="A227" s="25">
        <v>242</v>
      </c>
      <c r="B227" s="25">
        <v>102</v>
      </c>
      <c r="C227" s="25" t="s">
        <v>57</v>
      </c>
      <c r="D227" s="25" t="s">
        <v>258</v>
      </c>
      <c r="E227" s="25" t="s">
        <v>262</v>
      </c>
    </row>
    <row r="228" spans="1:5">
      <c r="A228" s="25">
        <v>243</v>
      </c>
      <c r="B228" s="25">
        <v>112</v>
      </c>
      <c r="C228" s="25" t="s">
        <v>57</v>
      </c>
      <c r="D228" s="25" t="s">
        <v>258</v>
      </c>
      <c r="E228" s="25" t="s">
        <v>262</v>
      </c>
    </row>
    <row r="229" spans="1:5">
      <c r="A229" s="25">
        <v>244</v>
      </c>
      <c r="B229" s="25">
        <v>313</v>
      </c>
      <c r="C229" s="25" t="s">
        <v>57</v>
      </c>
      <c r="D229" s="25" t="s">
        <v>258</v>
      </c>
      <c r="E229" s="25" t="s">
        <v>262</v>
      </c>
    </row>
    <row r="230" spans="1:4">
      <c r="A230" s="25">
        <v>245</v>
      </c>
      <c r="B230" s="25">
        <v>213</v>
      </c>
      <c r="C230" s="25" t="s">
        <v>57</v>
      </c>
      <c r="D230" s="25" t="s">
        <v>258</v>
      </c>
    </row>
    <row r="231" spans="1:5">
      <c r="A231" s="25">
        <v>246</v>
      </c>
      <c r="B231" s="25">
        <v>312</v>
      </c>
      <c r="C231" s="25" t="s">
        <v>57</v>
      </c>
      <c r="D231" s="25" t="s">
        <v>258</v>
      </c>
      <c r="E231" s="25" t="s">
        <v>262</v>
      </c>
    </row>
    <row r="232" spans="1:5">
      <c r="A232" s="25">
        <v>247</v>
      </c>
      <c r="B232" s="25">
        <v>301</v>
      </c>
      <c r="C232" s="25" t="s">
        <v>263</v>
      </c>
      <c r="D232" s="25" t="s">
        <v>258</v>
      </c>
      <c r="E232" s="25" t="s">
        <v>126</v>
      </c>
    </row>
    <row r="233" spans="1:6">
      <c r="A233" s="25">
        <v>271</v>
      </c>
      <c r="B233" s="25">
        <v>101</v>
      </c>
      <c r="C233" s="25" t="s">
        <v>69</v>
      </c>
      <c r="D233" s="25" t="s">
        <v>16</v>
      </c>
      <c r="E233" s="25" t="s">
        <v>27</v>
      </c>
      <c r="F233" s="25" t="s">
        <v>22</v>
      </c>
    </row>
    <row r="234" spans="1:6">
      <c r="A234" s="25">
        <v>279</v>
      </c>
      <c r="B234" s="25">
        <v>628</v>
      </c>
      <c r="C234" s="25" t="s">
        <v>112</v>
      </c>
      <c r="D234" s="25" t="s">
        <v>70</v>
      </c>
      <c r="E234" s="25" t="s">
        <v>133</v>
      </c>
      <c r="F234" s="25" t="s">
        <v>72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workbookViewId="0">
      <selection activeCell="G113" sqref="G113"/>
    </sheetView>
  </sheetViews>
  <sheetFormatPr defaultColWidth="9" defaultRowHeight="12.75"/>
  <cols>
    <col min="1" max="1" width="5.28571428571429" style="3" customWidth="1"/>
    <col min="2" max="2" width="8.71428571428571" style="4" customWidth="1"/>
    <col min="3" max="3" width="6.28571428571429" style="4" customWidth="1"/>
    <col min="4" max="4" width="6.85714285714286" style="4" customWidth="1"/>
    <col min="5" max="5" width="12.2857142857143" style="5" customWidth="1"/>
    <col min="6" max="6" width="14.1428571428571" style="5" customWidth="1"/>
    <col min="7" max="7" width="12.4285714285714" style="4" customWidth="1"/>
    <col min="8" max="8" width="12.8571428571429" style="4" customWidth="1"/>
    <col min="9" max="9" width="12.7142857142857" style="4" customWidth="1"/>
    <col min="10" max="10" width="53" style="4" customWidth="1"/>
    <col min="11" max="16384" width="9.14285714285714" style="4"/>
  </cols>
  <sheetData>
    <row r="1" s="1" customFormat="1" ht="39" customHeight="1" spans="1:9">
      <c r="A1" s="6" t="s">
        <v>0</v>
      </c>
      <c r="B1" s="7" t="s">
        <v>303</v>
      </c>
      <c r="C1" s="7" t="s">
        <v>304</v>
      </c>
      <c r="D1" s="7" t="s">
        <v>305</v>
      </c>
      <c r="E1" s="8" t="s">
        <v>306</v>
      </c>
      <c r="F1" s="8" t="s">
        <v>307</v>
      </c>
      <c r="G1" s="8" t="s">
        <v>308</v>
      </c>
      <c r="H1" s="8" t="s">
        <v>309</v>
      </c>
      <c r="I1" s="8" t="s">
        <v>310</v>
      </c>
    </row>
    <row r="2" s="2" customFormat="1" spans="1:9">
      <c r="A2" s="9">
        <v>1</v>
      </c>
      <c r="B2" s="10" t="s">
        <v>311</v>
      </c>
      <c r="C2" s="10" t="s">
        <v>312</v>
      </c>
      <c r="D2" s="10" t="s">
        <v>313</v>
      </c>
      <c r="E2" s="11" t="e">
        <f>#REF!</f>
        <v>#REF!</v>
      </c>
      <c r="F2" s="11">
        <f ca="1" t="array" ref="F2">SUM(IF((INDIRECT("使用总表!h2:h282")=缴费总表!B2)*(INDIRECT("使用总表!g2:g282")="N"),INDIRECT("使用总表!d2:d282")))</f>
        <v>47.61</v>
      </c>
      <c r="G2" s="11" t="e">
        <f ca="1">IF(C2="工控所",(F2-E2)*38.4*12,"")</f>
        <v>#REF!</v>
      </c>
      <c r="H2" s="11" t="str">
        <f ca="1">IF(C2="智控所",(F2-E2)*38.4*12,"")</f>
        <v/>
      </c>
      <c r="I2" s="11" t="str">
        <f ca="1">IF(C2="仪表所",(F2-E2)*38.4*12,"")</f>
        <v/>
      </c>
    </row>
    <row r="3" s="2" customFormat="1" spans="1:9">
      <c r="A3" s="9">
        <v>2</v>
      </c>
      <c r="B3" s="10" t="s">
        <v>314</v>
      </c>
      <c r="C3" s="10" t="s">
        <v>312</v>
      </c>
      <c r="D3" s="10" t="s">
        <v>313</v>
      </c>
      <c r="E3" s="11" t="e">
        <f>#REF!</f>
        <v>#REF!</v>
      </c>
      <c r="F3" s="11">
        <f ca="1" t="array" ref="F3">SUM(IF((INDIRECT("使用总表!h2:h282")=缴费总表!B3)*(INDIRECT("使用总表!g2:g282")="N"),INDIRECT("使用总表!d2:d282")))</f>
        <v>0</v>
      </c>
      <c r="G3" s="11" t="e">
        <f ca="1" t="shared" ref="G3:G66" si="0">IF(C3="工控所",(F3-E3)*38.4*12,"")</f>
        <v>#REF!</v>
      </c>
      <c r="H3" s="11" t="str">
        <f ca="1" t="shared" ref="H3:H66" si="1">IF(C3="智控所",(F3-E3)*38.4*12,"")</f>
        <v/>
      </c>
      <c r="I3" s="11" t="str">
        <f ca="1" t="shared" ref="I3:I66" si="2">IF(C3="仪表所",(F3-E3)*38.4*12,"")</f>
        <v/>
      </c>
    </row>
    <row r="4" s="2" customFormat="1" spans="1:9">
      <c r="A4" s="9">
        <v>3</v>
      </c>
      <c r="B4" s="10" t="s">
        <v>315</v>
      </c>
      <c r="C4" s="10" t="s">
        <v>312</v>
      </c>
      <c r="D4" s="10" t="s">
        <v>313</v>
      </c>
      <c r="E4" s="11" t="e">
        <f>#REF!</f>
        <v>#REF!</v>
      </c>
      <c r="F4" s="11">
        <f ca="1" t="array" ref="F4">SUM(IF((INDIRECT("使用总表!h2:h282")=缴费总表!B4)*(INDIRECT("使用总表!g2:g282")="N"),INDIRECT("使用总表!d2:d282")))</f>
        <v>58.57</v>
      </c>
      <c r="G4" s="11" t="e">
        <f ca="1" t="shared" si="0"/>
        <v>#REF!</v>
      </c>
      <c r="H4" s="11" t="str">
        <f ca="1" t="shared" si="1"/>
        <v/>
      </c>
      <c r="I4" s="11" t="str">
        <f ca="1" t="shared" si="2"/>
        <v/>
      </c>
    </row>
    <row r="5" s="2" customFormat="1" spans="1:9">
      <c r="A5" s="9">
        <v>4</v>
      </c>
      <c r="B5" s="10" t="s">
        <v>316</v>
      </c>
      <c r="C5" s="10" t="s">
        <v>312</v>
      </c>
      <c r="D5" s="10" t="s">
        <v>313</v>
      </c>
      <c r="E5" s="11" t="e">
        <f>#REF!</f>
        <v>#REF!</v>
      </c>
      <c r="F5" s="11">
        <f ca="1" t="array" ref="F5">SUM(IF((INDIRECT("使用总表!h2:h282")=缴费总表!B5)*(INDIRECT("使用总表!g2:g282")="N"),INDIRECT("使用总表!d2:d282")))</f>
        <v>0</v>
      </c>
      <c r="G5" s="11" t="e">
        <f ca="1" t="shared" si="0"/>
        <v>#REF!</v>
      </c>
      <c r="H5" s="11" t="str">
        <f ca="1" t="shared" si="1"/>
        <v/>
      </c>
      <c r="I5" s="11" t="str">
        <f ca="1" t="shared" si="2"/>
        <v/>
      </c>
    </row>
    <row r="6" s="2" customFormat="1" spans="1:9">
      <c r="A6" s="9">
        <v>5</v>
      </c>
      <c r="B6" s="10" t="s">
        <v>317</v>
      </c>
      <c r="C6" s="10" t="s">
        <v>312</v>
      </c>
      <c r="D6" s="10" t="s">
        <v>313</v>
      </c>
      <c r="E6" s="11" t="e">
        <f>#REF!</f>
        <v>#REF!</v>
      </c>
      <c r="F6" s="11">
        <f ca="1" t="array" ref="F6">SUM(IF((INDIRECT("使用总表!h2:h282")=缴费总表!B6)*(INDIRECT("使用总表!g2:g282")="N"),INDIRECT("使用总表!d2:d282")))</f>
        <v>92.72</v>
      </c>
      <c r="G6" s="11" t="e">
        <f ca="1" t="shared" si="0"/>
        <v>#REF!</v>
      </c>
      <c r="H6" s="11" t="str">
        <f ca="1" t="shared" si="1"/>
        <v/>
      </c>
      <c r="I6" s="11" t="str">
        <f ca="1" t="shared" si="2"/>
        <v/>
      </c>
    </row>
    <row r="7" s="2" customFormat="1" spans="1:9">
      <c r="A7" s="9">
        <v>6</v>
      </c>
      <c r="B7" s="10" t="s">
        <v>318</v>
      </c>
      <c r="C7" s="10" t="s">
        <v>312</v>
      </c>
      <c r="D7" s="10" t="s">
        <v>313</v>
      </c>
      <c r="E7" s="11" t="e">
        <f>#REF!</f>
        <v>#REF!</v>
      </c>
      <c r="F7" s="11">
        <f ca="1" t="array" ref="F7">SUM(IF((INDIRECT("使用总表!h2:h282")=缴费总表!B7)*(INDIRECT("使用总表!g2:g282")="N"),INDIRECT("使用总表!d2:d282")))</f>
        <v>115.33</v>
      </c>
      <c r="G7" s="11" t="e">
        <f ca="1" t="shared" si="0"/>
        <v>#REF!</v>
      </c>
      <c r="H7" s="11" t="str">
        <f ca="1" t="shared" si="1"/>
        <v/>
      </c>
      <c r="I7" s="11" t="str">
        <f ca="1" t="shared" si="2"/>
        <v/>
      </c>
    </row>
    <row r="8" s="2" customFormat="1" spans="1:9">
      <c r="A8" s="9">
        <v>7</v>
      </c>
      <c r="B8" s="10" t="s">
        <v>319</v>
      </c>
      <c r="C8" s="10" t="s">
        <v>312</v>
      </c>
      <c r="D8" s="10" t="s">
        <v>313</v>
      </c>
      <c r="E8" s="11" t="e">
        <f>#REF!</f>
        <v>#REF!</v>
      </c>
      <c r="F8" s="11">
        <f ca="1" t="array" ref="F8">SUM(IF((INDIRECT("使用总表!h2:h282")=缴费总表!B8)*(INDIRECT("使用总表!g2:g282")="N"),INDIRECT("使用总表!d2:d282")))</f>
        <v>0</v>
      </c>
      <c r="G8" s="11" t="e">
        <f ca="1" t="shared" si="0"/>
        <v>#REF!</v>
      </c>
      <c r="H8" s="11" t="str">
        <f ca="1" t="shared" si="1"/>
        <v/>
      </c>
      <c r="I8" s="11" t="str">
        <f ca="1" t="shared" si="2"/>
        <v/>
      </c>
    </row>
    <row r="9" s="2" customFormat="1" spans="1:9">
      <c r="A9" s="9">
        <v>8</v>
      </c>
      <c r="B9" s="10" t="s">
        <v>320</v>
      </c>
      <c r="C9" s="10" t="s">
        <v>312</v>
      </c>
      <c r="D9" s="10" t="s">
        <v>313</v>
      </c>
      <c r="E9" s="11" t="e">
        <f>#REF!</f>
        <v>#REF!</v>
      </c>
      <c r="F9" s="11">
        <f ca="1" t="array" ref="F9">SUM(IF((INDIRECT("使用总表!h2:h282")=缴费总表!B9)*(INDIRECT("使用总表!g2:g282")="N"),INDIRECT("使用总表!d2:d282")))</f>
        <v>47</v>
      </c>
      <c r="G9" s="11" t="e">
        <f ca="1" t="shared" si="0"/>
        <v>#REF!</v>
      </c>
      <c r="H9" s="11" t="str">
        <f ca="1" t="shared" si="1"/>
        <v/>
      </c>
      <c r="I9" s="11" t="str">
        <f ca="1" t="shared" si="2"/>
        <v/>
      </c>
    </row>
    <row r="10" s="2" customFormat="1" spans="1:9">
      <c r="A10" s="9">
        <v>9</v>
      </c>
      <c r="B10" s="10" t="s">
        <v>321</v>
      </c>
      <c r="C10" s="10" t="s">
        <v>312</v>
      </c>
      <c r="D10" s="10" t="s">
        <v>313</v>
      </c>
      <c r="E10" s="11" t="e">
        <f>#REF!</f>
        <v>#REF!</v>
      </c>
      <c r="F10" s="11">
        <f ca="1" t="array" ref="F10">SUM(IF((INDIRECT("使用总表!h2:h282")=缴费总表!B10)*(INDIRECT("使用总表!g2:g282")="N"),INDIRECT("使用总表!d2:d282")))</f>
        <v>0</v>
      </c>
      <c r="G10" s="11" t="e">
        <f ca="1" t="shared" si="0"/>
        <v>#REF!</v>
      </c>
      <c r="H10" s="11" t="str">
        <f ca="1" t="shared" si="1"/>
        <v/>
      </c>
      <c r="I10" s="11" t="str">
        <f ca="1" t="shared" si="2"/>
        <v/>
      </c>
    </row>
    <row r="11" s="2" customFormat="1" spans="1:9">
      <c r="A11" s="9">
        <v>10</v>
      </c>
      <c r="B11" s="10" t="s">
        <v>322</v>
      </c>
      <c r="C11" s="10" t="s">
        <v>312</v>
      </c>
      <c r="D11" s="10" t="s">
        <v>313</v>
      </c>
      <c r="E11" s="11" t="e">
        <f>#REF!</f>
        <v>#REF!</v>
      </c>
      <c r="F11" s="11">
        <f ca="1" t="array" ref="F11">SUM(IF((INDIRECT("使用总表!h2:h282")=缴费总表!B11)*(INDIRECT("使用总表!g2:g282")="N"),INDIRECT("使用总表!d2:d282")))</f>
        <v>0</v>
      </c>
      <c r="G11" s="11" t="e">
        <f ca="1" t="shared" si="0"/>
        <v>#REF!</v>
      </c>
      <c r="H11" s="11" t="str">
        <f ca="1" t="shared" si="1"/>
        <v/>
      </c>
      <c r="I11" s="11" t="str">
        <f ca="1" t="shared" si="2"/>
        <v/>
      </c>
    </row>
    <row r="12" s="2" customFormat="1" spans="1:9">
      <c r="A12" s="9">
        <v>11</v>
      </c>
      <c r="B12" s="10" t="s">
        <v>104</v>
      </c>
      <c r="C12" s="10" t="s">
        <v>312</v>
      </c>
      <c r="D12" s="10" t="s">
        <v>313</v>
      </c>
      <c r="E12" s="11" t="e">
        <f>#REF!</f>
        <v>#REF!</v>
      </c>
      <c r="F12" s="11">
        <f ca="1" t="array" ref="F12">SUM(IF((INDIRECT("使用总表!h2:h282")=缴费总表!B12)*(INDIRECT("使用总表!g2:g282")="N"),INDIRECT("使用总表!d2:d282")))</f>
        <v>65.4</v>
      </c>
      <c r="G12" s="11" t="e">
        <f ca="1" t="shared" si="0"/>
        <v>#REF!</v>
      </c>
      <c r="H12" s="11" t="str">
        <f ca="1" t="shared" si="1"/>
        <v/>
      </c>
      <c r="I12" s="11" t="str">
        <f ca="1" t="shared" si="2"/>
        <v/>
      </c>
    </row>
    <row r="13" s="2" customFormat="1" spans="1:9">
      <c r="A13" s="9">
        <v>12</v>
      </c>
      <c r="B13" s="10" t="s">
        <v>323</v>
      </c>
      <c r="C13" s="10" t="s">
        <v>312</v>
      </c>
      <c r="D13" s="10" t="s">
        <v>313</v>
      </c>
      <c r="E13" s="11" t="e">
        <f>#REF!</f>
        <v>#REF!</v>
      </c>
      <c r="F13" s="11">
        <f ca="1" t="array" ref="F13">SUM(IF((INDIRECT("使用总表!h2:h282")=缴费总表!B13)*(INDIRECT("使用总表!g2:g282")="N"),INDIRECT("使用总表!d2:d282")))</f>
        <v>19.23</v>
      </c>
      <c r="G13" s="11" t="e">
        <f ca="1" t="shared" si="0"/>
        <v>#REF!</v>
      </c>
      <c r="H13" s="11" t="str">
        <f ca="1" t="shared" si="1"/>
        <v/>
      </c>
      <c r="I13" s="11" t="str">
        <f ca="1" t="shared" si="2"/>
        <v/>
      </c>
    </row>
    <row r="14" s="2" customFormat="1" spans="1:9">
      <c r="A14" s="9">
        <v>13</v>
      </c>
      <c r="B14" s="10" t="s">
        <v>324</v>
      </c>
      <c r="C14" s="10" t="s">
        <v>312</v>
      </c>
      <c r="D14" s="10" t="s">
        <v>313</v>
      </c>
      <c r="E14" s="11" t="e">
        <f>#REF!</f>
        <v>#REF!</v>
      </c>
      <c r="F14" s="11">
        <f ca="1" t="array" ref="F14">SUM(IF((INDIRECT("使用总表!h2:h282")=缴费总表!B14)*(INDIRECT("使用总表!g2:g282")="N"),INDIRECT("使用总表!d2:d282")))</f>
        <v>0</v>
      </c>
      <c r="G14" s="11" t="e">
        <f ca="1" t="shared" si="0"/>
        <v>#REF!</v>
      </c>
      <c r="H14" s="11" t="str">
        <f ca="1" t="shared" si="1"/>
        <v/>
      </c>
      <c r="I14" s="11" t="str">
        <f ca="1" t="shared" si="2"/>
        <v/>
      </c>
    </row>
    <row r="15" s="2" customFormat="1" spans="1:9">
      <c r="A15" s="9">
        <v>14</v>
      </c>
      <c r="B15" s="10" t="s">
        <v>325</v>
      </c>
      <c r="C15" s="10" t="s">
        <v>312</v>
      </c>
      <c r="D15" s="10" t="s">
        <v>313</v>
      </c>
      <c r="E15" s="11" t="e">
        <f>#REF!</f>
        <v>#REF!</v>
      </c>
      <c r="F15" s="11">
        <f ca="1" t="array" ref="F15">SUM(IF((INDIRECT("使用总表!h2:h282")=缴费总表!B15)*(INDIRECT("使用总表!g2:g282")="N"),INDIRECT("使用总表!d2:d282")))</f>
        <v>47.4</v>
      </c>
      <c r="G15" s="11" t="e">
        <f ca="1" t="shared" si="0"/>
        <v>#REF!</v>
      </c>
      <c r="H15" s="11" t="str">
        <f ca="1" t="shared" si="1"/>
        <v/>
      </c>
      <c r="I15" s="11" t="str">
        <f ca="1" t="shared" si="2"/>
        <v/>
      </c>
    </row>
    <row r="16" s="2" customFormat="1" spans="1:9">
      <c r="A16" s="9">
        <v>15</v>
      </c>
      <c r="B16" s="10" t="s">
        <v>326</v>
      </c>
      <c r="C16" s="10" t="s">
        <v>312</v>
      </c>
      <c r="D16" s="10" t="s">
        <v>313</v>
      </c>
      <c r="E16" s="11">
        <f>[1]Sheet1!U9</f>
        <v>15</v>
      </c>
      <c r="F16" s="11">
        <f ca="1" t="array" ref="F16">SUM(IF((INDIRECT("使用总表!h2:h282")=缴费总表!B16)*(INDIRECT("使用总表!g2:g282")="N"),INDIRECT("使用总表!d2:d282")))</f>
        <v>0</v>
      </c>
      <c r="G16" s="11">
        <f ca="1" t="shared" si="0"/>
        <v>-6912</v>
      </c>
      <c r="H16" s="11" t="str">
        <f ca="1" t="shared" si="1"/>
        <v/>
      </c>
      <c r="I16" s="11" t="str">
        <f ca="1" t="shared" si="2"/>
        <v/>
      </c>
    </row>
    <row r="17" s="2" customFormat="1" spans="1:9">
      <c r="A17" s="9">
        <v>16</v>
      </c>
      <c r="B17" s="10" t="s">
        <v>327</v>
      </c>
      <c r="C17" s="10" t="s">
        <v>312</v>
      </c>
      <c r="D17" s="10" t="s">
        <v>313</v>
      </c>
      <c r="E17" s="11" t="e">
        <f>#REF!</f>
        <v>#REF!</v>
      </c>
      <c r="F17" s="11">
        <f ca="1" t="array" ref="F17">SUM(IF((INDIRECT("使用总表!h2:h282")=缴费总表!B17)*(INDIRECT("使用总表!g2:g282")="N"),INDIRECT("使用总表!d2:d282")))</f>
        <v>0</v>
      </c>
      <c r="G17" s="11" t="e">
        <f ca="1" t="shared" si="0"/>
        <v>#REF!</v>
      </c>
      <c r="H17" s="11" t="str">
        <f ca="1" t="shared" si="1"/>
        <v/>
      </c>
      <c r="I17" s="11" t="str">
        <f ca="1" t="shared" si="2"/>
        <v/>
      </c>
    </row>
    <row r="18" s="2" customFormat="1" spans="1:9">
      <c r="A18" s="9">
        <v>17</v>
      </c>
      <c r="B18" s="10" t="s">
        <v>328</v>
      </c>
      <c r="C18" s="10" t="s">
        <v>312</v>
      </c>
      <c r="D18" s="10" t="s">
        <v>313</v>
      </c>
      <c r="E18" s="11" t="e">
        <f>#REF!</f>
        <v>#REF!</v>
      </c>
      <c r="F18" s="11">
        <f ca="1" t="array" ref="F18">SUM(IF((INDIRECT("使用总表!h2:h282")=缴费总表!B18)*(INDIRECT("使用总表!g2:g282")="N"),INDIRECT("使用总表!d2:d282")))</f>
        <v>15</v>
      </c>
      <c r="G18" s="11" t="e">
        <f ca="1" t="shared" si="0"/>
        <v>#REF!</v>
      </c>
      <c r="H18" s="11" t="str">
        <f ca="1" t="shared" si="1"/>
        <v/>
      </c>
      <c r="I18" s="11" t="str">
        <f ca="1" t="shared" si="2"/>
        <v/>
      </c>
    </row>
    <row r="19" s="2" customFormat="1" spans="1:9">
      <c r="A19" s="9">
        <v>18</v>
      </c>
      <c r="B19" s="10" t="s">
        <v>329</v>
      </c>
      <c r="C19" s="10" t="s">
        <v>312</v>
      </c>
      <c r="D19" s="10" t="s">
        <v>330</v>
      </c>
      <c r="E19" s="11" t="e">
        <f>#REF!</f>
        <v>#REF!</v>
      </c>
      <c r="F19" s="11">
        <f ca="1" t="array" ref="F19">SUM(IF((INDIRECT("使用总表!h2:h282")=缴费总表!B19)*(INDIRECT("使用总表!g2:g282")="N"),INDIRECT("使用总表!d2:d282")))</f>
        <v>0</v>
      </c>
      <c r="G19" s="11" t="e">
        <f ca="1" t="shared" si="0"/>
        <v>#REF!</v>
      </c>
      <c r="H19" s="11" t="str">
        <f ca="1" t="shared" si="1"/>
        <v/>
      </c>
      <c r="I19" s="11" t="str">
        <f ca="1" t="shared" si="2"/>
        <v/>
      </c>
    </row>
    <row r="20" s="2" customFormat="1" spans="1:9">
      <c r="A20" s="9">
        <v>19</v>
      </c>
      <c r="B20" s="10" t="s">
        <v>331</v>
      </c>
      <c r="C20" s="10" t="s">
        <v>312</v>
      </c>
      <c r="D20" s="12" t="s">
        <v>332</v>
      </c>
      <c r="E20" s="11" t="e">
        <f>#REF!</f>
        <v>#REF!</v>
      </c>
      <c r="F20" s="11">
        <f ca="1" t="array" ref="F20">SUM(IF((INDIRECT("使用总表!h2:h282")=缴费总表!B20)*(INDIRECT("使用总表!g2:g282")="N"),INDIRECT("使用总表!d2:d282")))</f>
        <v>252.59</v>
      </c>
      <c r="G20" s="11" t="e">
        <f ca="1" t="shared" si="0"/>
        <v>#REF!</v>
      </c>
      <c r="H20" s="11" t="str">
        <f ca="1" t="shared" si="1"/>
        <v/>
      </c>
      <c r="I20" s="11" t="str">
        <f ca="1" t="shared" si="2"/>
        <v/>
      </c>
    </row>
    <row r="21" s="2" customFormat="1" spans="1:9">
      <c r="A21" s="9">
        <v>20</v>
      </c>
      <c r="B21" s="10" t="s">
        <v>333</v>
      </c>
      <c r="C21" s="10" t="s">
        <v>312</v>
      </c>
      <c r="D21" s="10" t="s">
        <v>334</v>
      </c>
      <c r="E21" s="11" t="e">
        <f>#REF!</f>
        <v>#REF!</v>
      </c>
      <c r="F21" s="11">
        <f ca="1" t="array" ref="F21">SUM(IF((INDIRECT("使用总表!h2:h282")=缴费总表!B21)*(INDIRECT("使用总表!g2:g282")="N"),INDIRECT("使用总表!d2:d282")))</f>
        <v>113.58</v>
      </c>
      <c r="G21" s="11" t="e">
        <f ca="1" t="shared" si="0"/>
        <v>#REF!</v>
      </c>
      <c r="H21" s="11" t="str">
        <f ca="1" t="shared" si="1"/>
        <v/>
      </c>
      <c r="I21" s="11" t="str">
        <f ca="1" t="shared" si="2"/>
        <v/>
      </c>
    </row>
    <row r="22" s="2" customFormat="1" spans="1:9">
      <c r="A22" s="9">
        <v>21</v>
      </c>
      <c r="B22" s="10" t="s">
        <v>335</v>
      </c>
      <c r="C22" s="10" t="s">
        <v>312</v>
      </c>
      <c r="D22" s="10" t="s">
        <v>334</v>
      </c>
      <c r="E22" s="11" t="e">
        <f>#REF!</f>
        <v>#REF!</v>
      </c>
      <c r="F22" s="11">
        <f ca="1" t="array" ref="F22">SUM(IF((INDIRECT("使用总表!h2:h282")=缴费总表!B22)*(INDIRECT("使用总表!g2:g282")="N"),INDIRECT("使用总表!d2:d282")))</f>
        <v>200.02</v>
      </c>
      <c r="G22" s="11" t="e">
        <f ca="1" t="shared" si="0"/>
        <v>#REF!</v>
      </c>
      <c r="H22" s="11" t="str">
        <f ca="1" t="shared" si="1"/>
        <v/>
      </c>
      <c r="I22" s="11" t="str">
        <f ca="1" t="shared" si="2"/>
        <v/>
      </c>
    </row>
    <row r="23" s="2" customFormat="1" spans="1:9">
      <c r="A23" s="9">
        <v>22</v>
      </c>
      <c r="B23" s="10" t="s">
        <v>336</v>
      </c>
      <c r="C23" s="10" t="s">
        <v>312</v>
      </c>
      <c r="D23" s="12" t="s">
        <v>337</v>
      </c>
      <c r="E23" s="11" t="e">
        <f>#REF!</f>
        <v>#REF!</v>
      </c>
      <c r="F23" s="11">
        <f ca="1" t="array" ref="F23">SUM(IF((INDIRECT("使用总表!h2:h282")=缴费总表!B23)*(INDIRECT("使用总表!g2:g282")="N"),INDIRECT("使用总表!d2:d282")))</f>
        <v>110.34</v>
      </c>
      <c r="G23" s="11" t="e">
        <f ca="1" t="shared" si="0"/>
        <v>#REF!</v>
      </c>
      <c r="H23" s="11" t="str">
        <f ca="1" t="shared" si="1"/>
        <v/>
      </c>
      <c r="I23" s="11" t="str">
        <f ca="1" t="shared" si="2"/>
        <v/>
      </c>
    </row>
    <row r="24" s="2" customFormat="1" spans="1:9">
      <c r="A24" s="9">
        <v>23</v>
      </c>
      <c r="B24" s="10" t="s">
        <v>338</v>
      </c>
      <c r="C24" s="10" t="s">
        <v>312</v>
      </c>
      <c r="D24" s="10" t="s">
        <v>334</v>
      </c>
      <c r="E24" s="11" t="e">
        <f>#REF!</f>
        <v>#REF!</v>
      </c>
      <c r="F24" s="11">
        <f ca="1" t="array" ref="F24">SUM(IF((INDIRECT("使用总表!h2:h282")=缴费总表!B24)*(INDIRECT("使用总表!g2:g282")="N"),INDIRECT("使用总表!d2:d282")))</f>
        <v>134.32</v>
      </c>
      <c r="G24" s="11" t="e">
        <f ca="1" t="shared" si="0"/>
        <v>#REF!</v>
      </c>
      <c r="H24" s="11" t="str">
        <f ca="1" t="shared" si="1"/>
        <v/>
      </c>
      <c r="I24" s="11" t="str">
        <f ca="1" t="shared" si="2"/>
        <v/>
      </c>
    </row>
    <row r="25" s="2" customFormat="1" spans="1:9">
      <c r="A25" s="9">
        <v>24</v>
      </c>
      <c r="B25" s="10" t="s">
        <v>339</v>
      </c>
      <c r="C25" s="10" t="s">
        <v>312</v>
      </c>
      <c r="D25" s="10" t="s">
        <v>334</v>
      </c>
      <c r="E25" s="11" t="e">
        <f>#REF!</f>
        <v>#REF!</v>
      </c>
      <c r="F25" s="11">
        <f ca="1" t="array" ref="F25">SUM(IF((INDIRECT("使用总表!h2:h282")=缴费总表!B25)*(INDIRECT("使用总表!g2:g282")="N"),INDIRECT("使用总表!d2:d282")))</f>
        <v>112.63</v>
      </c>
      <c r="G25" s="11" t="e">
        <f ca="1" t="shared" si="0"/>
        <v>#REF!</v>
      </c>
      <c r="H25" s="11" t="str">
        <f ca="1" t="shared" si="1"/>
        <v/>
      </c>
      <c r="I25" s="11" t="str">
        <f ca="1" t="shared" si="2"/>
        <v/>
      </c>
    </row>
    <row r="26" s="2" customFormat="1" spans="1:9">
      <c r="A26" s="9">
        <v>25</v>
      </c>
      <c r="B26" s="10" t="s">
        <v>340</v>
      </c>
      <c r="C26" s="10" t="s">
        <v>312</v>
      </c>
      <c r="D26" s="10" t="s">
        <v>334</v>
      </c>
      <c r="E26" s="11" t="e">
        <f>#REF!</f>
        <v>#REF!</v>
      </c>
      <c r="F26" s="11">
        <f ca="1" t="array" ref="F26">SUM(IF((INDIRECT("使用总表!h2:h282")=缴费总表!B26)*(INDIRECT("使用总表!g2:g282")="N"),INDIRECT("使用总表!d2:d282")))</f>
        <v>277.31</v>
      </c>
      <c r="G26" s="11" t="e">
        <f ca="1" t="shared" si="0"/>
        <v>#REF!</v>
      </c>
      <c r="H26" s="11" t="str">
        <f ca="1" t="shared" si="1"/>
        <v/>
      </c>
      <c r="I26" s="11" t="str">
        <f ca="1" t="shared" si="2"/>
        <v/>
      </c>
    </row>
    <row r="27" s="2" customFormat="1" spans="1:9">
      <c r="A27" s="9">
        <v>26</v>
      </c>
      <c r="B27" s="10" t="s">
        <v>341</v>
      </c>
      <c r="C27" s="10" t="s">
        <v>312</v>
      </c>
      <c r="D27" s="10" t="s">
        <v>334</v>
      </c>
      <c r="E27" s="11" t="e">
        <f>#REF!</f>
        <v>#REF!</v>
      </c>
      <c r="F27" s="11">
        <f ca="1" t="array" ref="F27">SUM(IF((INDIRECT("使用总表!h2:h282")=缴费总表!B27)*(INDIRECT("使用总表!g2:g282")="N"),INDIRECT("使用总表!d2:d282")))</f>
        <v>408.42</v>
      </c>
      <c r="G27" s="11" t="e">
        <f ca="1" t="shared" si="0"/>
        <v>#REF!</v>
      </c>
      <c r="H27" s="11" t="str">
        <f ca="1" t="shared" si="1"/>
        <v/>
      </c>
      <c r="I27" s="11" t="str">
        <f ca="1" t="shared" si="2"/>
        <v/>
      </c>
    </row>
    <row r="28" s="2" customFormat="1" spans="1:9">
      <c r="A28" s="9">
        <v>27</v>
      </c>
      <c r="B28" s="10" t="s">
        <v>342</v>
      </c>
      <c r="C28" s="10" t="s">
        <v>312</v>
      </c>
      <c r="D28" s="10" t="s">
        <v>334</v>
      </c>
      <c r="E28" s="11" t="e">
        <f>#REF!</f>
        <v>#REF!</v>
      </c>
      <c r="F28" s="11">
        <f ca="1" t="array" ref="F28">SUM(IF((INDIRECT("使用总表!h2:h282")=缴费总表!B28)*(INDIRECT("使用总表!g2:g282")="N"),INDIRECT("使用总表!d2:d282")))</f>
        <v>92.72</v>
      </c>
      <c r="G28" s="11" t="e">
        <f ca="1" t="shared" si="0"/>
        <v>#REF!</v>
      </c>
      <c r="H28" s="11" t="str">
        <f ca="1" t="shared" si="1"/>
        <v/>
      </c>
      <c r="I28" s="11" t="str">
        <f ca="1" t="shared" si="2"/>
        <v/>
      </c>
    </row>
    <row r="29" s="2" customFormat="1" spans="1:9">
      <c r="A29" s="9">
        <v>28</v>
      </c>
      <c r="B29" s="10" t="s">
        <v>343</v>
      </c>
      <c r="C29" s="10" t="s">
        <v>312</v>
      </c>
      <c r="D29" s="10" t="s">
        <v>334</v>
      </c>
      <c r="E29" s="11" t="e">
        <f>#REF!</f>
        <v>#REF!</v>
      </c>
      <c r="F29" s="11">
        <f ca="1" t="array" ref="F29">SUM(IF((INDIRECT("使用总表!h2:h282")=缴费总表!B29)*(INDIRECT("使用总表!g2:g282")="N"),INDIRECT("使用总表!d2:d282")))</f>
        <v>212.02</v>
      </c>
      <c r="G29" s="11" t="e">
        <f ca="1" t="shared" si="0"/>
        <v>#REF!</v>
      </c>
      <c r="H29" s="11" t="str">
        <f ca="1" t="shared" si="1"/>
        <v/>
      </c>
      <c r="I29" s="11" t="str">
        <f ca="1" t="shared" si="2"/>
        <v/>
      </c>
    </row>
    <row r="30" s="2" customFormat="1" spans="1:10">
      <c r="A30" s="9">
        <v>29</v>
      </c>
      <c r="B30" s="10" t="s">
        <v>344</v>
      </c>
      <c r="C30" s="10" t="s">
        <v>312</v>
      </c>
      <c r="D30" s="12" t="s">
        <v>345</v>
      </c>
      <c r="E30" s="11" t="e">
        <f>#REF!</f>
        <v>#REF!</v>
      </c>
      <c r="F30" s="11">
        <f ca="1" t="array" ref="F30">SUM(IF((INDIRECT("使用总表!h2:h282")=缴费总表!B30)*(INDIRECT("使用总表!g2:g282")="N"),INDIRECT("使用总表!d2:d282")))</f>
        <v>0</v>
      </c>
      <c r="G30" s="11" t="e">
        <f ca="1" t="shared" si="0"/>
        <v>#REF!</v>
      </c>
      <c r="H30" s="11" t="str">
        <f ca="1" t="shared" si="1"/>
        <v/>
      </c>
      <c r="I30" s="11" t="str">
        <f ca="1" t="shared" si="2"/>
        <v/>
      </c>
      <c r="J30" s="15"/>
    </row>
    <row r="31" s="2" customFormat="1" spans="1:9">
      <c r="A31" s="9">
        <v>30</v>
      </c>
      <c r="B31" s="10" t="s">
        <v>346</v>
      </c>
      <c r="C31" s="10" t="s">
        <v>312</v>
      </c>
      <c r="D31" s="10" t="s">
        <v>334</v>
      </c>
      <c r="E31" s="11" t="e">
        <f>#REF!</f>
        <v>#REF!</v>
      </c>
      <c r="F31" s="11">
        <f ca="1" t="array" ref="F31">SUM(IF((INDIRECT("使用总表!h2:h282")=缴费总表!B31)*(INDIRECT("使用总表!g2:g282")="N"),INDIRECT("使用总表!d2:d282")))</f>
        <v>93.04</v>
      </c>
      <c r="G31" s="11" t="e">
        <f ca="1" t="shared" si="0"/>
        <v>#REF!</v>
      </c>
      <c r="H31" s="11" t="str">
        <f ca="1" t="shared" si="1"/>
        <v/>
      </c>
      <c r="I31" s="11" t="str">
        <f ca="1" t="shared" si="2"/>
        <v/>
      </c>
    </row>
    <row r="32" s="2" customFormat="1" spans="1:9">
      <c r="A32" s="9">
        <v>31</v>
      </c>
      <c r="B32" s="10" t="s">
        <v>347</v>
      </c>
      <c r="C32" s="10" t="s">
        <v>312</v>
      </c>
      <c r="D32" s="10" t="s">
        <v>334</v>
      </c>
      <c r="E32" s="11" t="e">
        <f>#REF!</f>
        <v>#REF!</v>
      </c>
      <c r="F32" s="11">
        <f ca="1" t="array" ref="F32">SUM(IF((INDIRECT("使用总表!h2:h282")=缴费总表!B32)*(INDIRECT("使用总表!g2:g282")="N"),INDIRECT("使用总表!d2:d282")))</f>
        <v>280.35</v>
      </c>
      <c r="G32" s="11" t="e">
        <f ca="1" t="shared" si="0"/>
        <v>#REF!</v>
      </c>
      <c r="H32" s="11" t="str">
        <f ca="1" t="shared" si="1"/>
        <v/>
      </c>
      <c r="I32" s="11" t="str">
        <f ca="1" t="shared" si="2"/>
        <v/>
      </c>
    </row>
    <row r="33" s="2" customFormat="1" spans="1:9">
      <c r="A33" s="9">
        <v>32</v>
      </c>
      <c r="B33" s="10" t="s">
        <v>348</v>
      </c>
      <c r="C33" s="10" t="s">
        <v>312</v>
      </c>
      <c r="D33" s="12" t="s">
        <v>332</v>
      </c>
      <c r="E33" s="11" t="e">
        <f>#REF!</f>
        <v>#REF!</v>
      </c>
      <c r="F33" s="11">
        <f ca="1" t="array" ref="F33">SUM(IF((INDIRECT("使用总表!h2:h282")=缴费总表!B33)*(INDIRECT("使用总表!g2:g282")="N"),INDIRECT("使用总表!d2:d282")))</f>
        <v>19.79</v>
      </c>
      <c r="G33" s="11" t="e">
        <f ca="1" t="shared" si="0"/>
        <v>#REF!</v>
      </c>
      <c r="H33" s="11" t="str">
        <f ca="1" t="shared" si="1"/>
        <v/>
      </c>
      <c r="I33" s="11" t="str">
        <f ca="1" t="shared" si="2"/>
        <v/>
      </c>
    </row>
    <row r="34" s="2" customFormat="1" spans="1:9">
      <c r="A34" s="9">
        <v>33</v>
      </c>
      <c r="B34" s="10" t="s">
        <v>349</v>
      </c>
      <c r="C34" s="10" t="s">
        <v>312</v>
      </c>
      <c r="D34" s="10" t="s">
        <v>334</v>
      </c>
      <c r="E34" s="11" t="e">
        <f>#REF!</f>
        <v>#REF!</v>
      </c>
      <c r="F34" s="11">
        <f ca="1" t="array" ref="F34">SUM(IF((INDIRECT("使用总表!h2:h282")=缴费总表!B34)*(INDIRECT("使用总表!g2:g282")="N"),INDIRECT("使用总表!d2:d282")))</f>
        <v>412.72</v>
      </c>
      <c r="G34" s="11" t="e">
        <f ca="1" t="shared" si="0"/>
        <v>#REF!</v>
      </c>
      <c r="H34" s="11" t="str">
        <f ca="1" t="shared" si="1"/>
        <v/>
      </c>
      <c r="I34" s="11" t="str">
        <f ca="1" t="shared" si="2"/>
        <v/>
      </c>
    </row>
    <row r="35" s="2" customFormat="1" spans="1:9">
      <c r="A35" s="9">
        <v>34</v>
      </c>
      <c r="B35" s="10" t="s">
        <v>350</v>
      </c>
      <c r="C35" s="10" t="s">
        <v>312</v>
      </c>
      <c r="D35" s="10" t="s">
        <v>351</v>
      </c>
      <c r="E35" s="11" t="e">
        <f>#REF!</f>
        <v>#REF!</v>
      </c>
      <c r="F35" s="11">
        <f ca="1" t="array" ref="F35">SUM(IF((INDIRECT("使用总表!h2:h282")=缴费总表!B35)*(INDIRECT("使用总表!g2:g282")="N"),INDIRECT("使用总表!d2:d282")))</f>
        <v>0</v>
      </c>
      <c r="G35" s="11" t="e">
        <f ca="1" t="shared" si="0"/>
        <v>#REF!</v>
      </c>
      <c r="H35" s="11" t="str">
        <f ca="1" t="shared" si="1"/>
        <v/>
      </c>
      <c r="I35" s="11" t="str">
        <f ca="1" t="shared" si="2"/>
        <v/>
      </c>
    </row>
    <row r="36" s="2" customFormat="1" spans="1:9">
      <c r="A36" s="9">
        <v>35</v>
      </c>
      <c r="B36" s="10" t="s">
        <v>352</v>
      </c>
      <c r="C36" s="10" t="s">
        <v>312</v>
      </c>
      <c r="D36" s="10" t="s">
        <v>351</v>
      </c>
      <c r="E36" s="11" t="e">
        <f>#REF!</f>
        <v>#REF!</v>
      </c>
      <c r="F36" s="11">
        <f ca="1" t="array" ref="F36">SUM(IF((INDIRECT("使用总表!h2:h282")=缴费总表!B36)*(INDIRECT("使用总表!g2:g282")="N"),INDIRECT("使用总表!d2:d282")))</f>
        <v>438.44</v>
      </c>
      <c r="G36" s="11" t="e">
        <f ca="1" t="shared" si="0"/>
        <v>#REF!</v>
      </c>
      <c r="H36" s="11" t="str">
        <f ca="1" t="shared" si="1"/>
        <v/>
      </c>
      <c r="I36" s="11" t="str">
        <f ca="1" t="shared" si="2"/>
        <v/>
      </c>
    </row>
    <row r="37" s="2" customFormat="1" spans="1:9">
      <c r="A37" s="9">
        <v>36</v>
      </c>
      <c r="B37" s="10" t="s">
        <v>353</v>
      </c>
      <c r="C37" s="10" t="s">
        <v>312</v>
      </c>
      <c r="D37" s="13" t="s">
        <v>330</v>
      </c>
      <c r="E37" s="11" t="e">
        <f>#REF!</f>
        <v>#REF!</v>
      </c>
      <c r="F37" s="11">
        <f ca="1" t="array" ref="F37">SUM(IF((INDIRECT("使用总表!h2:h282")=缴费总表!B37)*(INDIRECT("使用总表!g2:g282")="N"),INDIRECT("使用总表!d2:d282")))</f>
        <v>0</v>
      </c>
      <c r="G37" s="11" t="e">
        <f ca="1" t="shared" si="0"/>
        <v>#REF!</v>
      </c>
      <c r="H37" s="11" t="str">
        <f ca="1" t="shared" si="1"/>
        <v/>
      </c>
      <c r="I37" s="11" t="str">
        <f ca="1" t="shared" si="2"/>
        <v/>
      </c>
    </row>
    <row r="38" s="2" customFormat="1" spans="1:9">
      <c r="A38" s="9">
        <v>37</v>
      </c>
      <c r="B38" s="10" t="s">
        <v>354</v>
      </c>
      <c r="C38" s="10" t="s">
        <v>312</v>
      </c>
      <c r="D38" s="13" t="s">
        <v>330</v>
      </c>
      <c r="E38" s="11" t="e">
        <f>#REF!</f>
        <v>#REF!</v>
      </c>
      <c r="F38" s="11">
        <f ca="1" t="array" ref="F38">SUM(IF((INDIRECT("使用总表!h2:h282")=缴费总表!B38)*(INDIRECT("使用总表!g2:g282")="N"),INDIRECT("使用总表!d2:d282")))</f>
        <v>0</v>
      </c>
      <c r="G38" s="11" t="e">
        <f ca="1" t="shared" si="0"/>
        <v>#REF!</v>
      </c>
      <c r="H38" s="11" t="str">
        <f ca="1" t="shared" si="1"/>
        <v/>
      </c>
      <c r="I38" s="11" t="str">
        <f ca="1" t="shared" si="2"/>
        <v/>
      </c>
    </row>
    <row r="39" s="2" customFormat="1" spans="1:9">
      <c r="A39" s="9">
        <v>38</v>
      </c>
      <c r="B39" s="10" t="s">
        <v>355</v>
      </c>
      <c r="C39" s="10" t="s">
        <v>312</v>
      </c>
      <c r="D39" s="13" t="s">
        <v>330</v>
      </c>
      <c r="E39" s="11">
        <f>[1]Sheet1!U1</f>
        <v>10</v>
      </c>
      <c r="F39" s="11">
        <f ca="1" t="array" ref="F39">SUM(IF((INDIRECT("使用总表!h2:h282")=缴费总表!B39)*(INDIRECT("使用总表!g2:g282")="N"),INDIRECT("使用总表!d2:d282")))</f>
        <v>0</v>
      </c>
      <c r="G39" s="11">
        <f ca="1" t="shared" si="0"/>
        <v>-4608</v>
      </c>
      <c r="H39" s="11" t="str">
        <f ca="1" t="shared" si="1"/>
        <v/>
      </c>
      <c r="I39" s="11" t="str">
        <f ca="1" t="shared" si="2"/>
        <v/>
      </c>
    </row>
    <row r="40" s="2" customFormat="1" spans="1:9">
      <c r="A40" s="9">
        <v>39</v>
      </c>
      <c r="B40" s="10" t="s">
        <v>356</v>
      </c>
      <c r="C40" s="10" t="s">
        <v>312</v>
      </c>
      <c r="D40" s="14" t="s">
        <v>357</v>
      </c>
      <c r="E40" s="11" t="e">
        <f>#REF!</f>
        <v>#REF!</v>
      </c>
      <c r="F40" s="11">
        <f ca="1" t="array" ref="F40">SUM(IF((INDIRECT("使用总表!h2:h282")=缴费总表!B40)*(INDIRECT("使用总表!g2:g282")="N"),INDIRECT("使用总表!d2:d282")))</f>
        <v>0</v>
      </c>
      <c r="G40" s="11" t="e">
        <f ca="1" t="shared" si="0"/>
        <v>#REF!</v>
      </c>
      <c r="H40" s="11" t="str">
        <f ca="1" t="shared" si="1"/>
        <v/>
      </c>
      <c r="I40" s="11" t="str">
        <f ca="1" t="shared" si="2"/>
        <v/>
      </c>
    </row>
    <row r="41" s="2" customFormat="1" spans="1:9">
      <c r="A41" s="9">
        <v>40</v>
      </c>
      <c r="B41" s="10" t="s">
        <v>358</v>
      </c>
      <c r="C41" s="10" t="s">
        <v>312</v>
      </c>
      <c r="D41" s="13" t="s">
        <v>351</v>
      </c>
      <c r="E41" s="11" t="e">
        <f>#REF!</f>
        <v>#REF!</v>
      </c>
      <c r="F41" s="11">
        <f ca="1" t="array" ref="F41">SUM(IF((INDIRECT("使用总表!h2:h282")=缴费总表!B41)*(INDIRECT("使用总表!g2:g282")="N"),INDIRECT("使用总表!d2:d282")))</f>
        <v>0</v>
      </c>
      <c r="G41" s="11" t="e">
        <f ca="1" t="shared" si="0"/>
        <v>#REF!</v>
      </c>
      <c r="H41" s="11" t="str">
        <f ca="1" t="shared" si="1"/>
        <v/>
      </c>
      <c r="I41" s="11" t="str">
        <f ca="1" t="shared" si="2"/>
        <v/>
      </c>
    </row>
    <row r="42" s="2" customFormat="1" spans="1:9">
      <c r="A42" s="9">
        <v>41</v>
      </c>
      <c r="B42" s="10" t="s">
        <v>359</v>
      </c>
      <c r="C42" s="10" t="s">
        <v>312</v>
      </c>
      <c r="D42" s="13" t="s">
        <v>351</v>
      </c>
      <c r="E42" s="11" t="e">
        <f>#REF!</f>
        <v>#REF!</v>
      </c>
      <c r="F42" s="11">
        <f ca="1" t="array" ref="F42">SUM(IF((INDIRECT("使用总表!h2:h282")=缴费总表!B42)*(INDIRECT("使用总表!g2:g282")="N"),INDIRECT("使用总表!d2:d282")))</f>
        <v>0</v>
      </c>
      <c r="G42" s="11" t="e">
        <f ca="1" t="shared" si="0"/>
        <v>#REF!</v>
      </c>
      <c r="H42" s="11" t="str">
        <f ca="1" t="shared" si="1"/>
        <v/>
      </c>
      <c r="I42" s="11" t="str">
        <f ca="1" t="shared" si="2"/>
        <v/>
      </c>
    </row>
    <row r="43" s="2" customFormat="1" spans="1:9">
      <c r="A43" s="9">
        <v>42</v>
      </c>
      <c r="B43" s="10" t="s">
        <v>360</v>
      </c>
      <c r="C43" s="10" t="s">
        <v>312</v>
      </c>
      <c r="D43" s="14" t="s">
        <v>357</v>
      </c>
      <c r="E43" s="11" t="e">
        <f>#REF!</f>
        <v>#REF!</v>
      </c>
      <c r="F43" s="11">
        <f ca="1" t="array" ref="F43">SUM(IF((INDIRECT("使用总表!h2:h282")=缴费总表!B43)*(INDIRECT("使用总表!g2:g282")="N"),INDIRECT("使用总表!d2:d282")))</f>
        <v>0</v>
      </c>
      <c r="G43" s="11" t="e">
        <f ca="1" t="shared" si="0"/>
        <v>#REF!</v>
      </c>
      <c r="H43" s="11" t="str">
        <f ca="1" t="shared" si="1"/>
        <v/>
      </c>
      <c r="I43" s="11" t="str">
        <f ca="1" t="shared" si="2"/>
        <v/>
      </c>
    </row>
    <row r="44" s="2" customFormat="1" spans="1:9">
      <c r="A44" s="9">
        <v>43</v>
      </c>
      <c r="B44" s="10" t="s">
        <v>361</v>
      </c>
      <c r="C44" s="10" t="s">
        <v>312</v>
      </c>
      <c r="D44" s="14" t="s">
        <v>357</v>
      </c>
      <c r="E44" s="11">
        <f>[1]Sheet1!U2</f>
        <v>10</v>
      </c>
      <c r="F44" s="11">
        <f ca="1" t="array" ref="F44">SUM(IF((INDIRECT("使用总表!h2:h282")=缴费总表!B44)*(INDIRECT("使用总表!g2:g282")="N"),INDIRECT("使用总表!d2:d282")))</f>
        <v>0</v>
      </c>
      <c r="G44" s="11">
        <f ca="1" t="shared" si="0"/>
        <v>-4608</v>
      </c>
      <c r="H44" s="11" t="str">
        <f ca="1" t="shared" si="1"/>
        <v/>
      </c>
      <c r="I44" s="11" t="str">
        <f ca="1" t="shared" si="2"/>
        <v/>
      </c>
    </row>
    <row r="45" s="2" customFormat="1" spans="1:9">
      <c r="A45" s="9">
        <v>44</v>
      </c>
      <c r="B45" s="10" t="s">
        <v>362</v>
      </c>
      <c r="C45" s="10" t="s">
        <v>312</v>
      </c>
      <c r="D45" s="13" t="s">
        <v>334</v>
      </c>
      <c r="E45" s="11" t="e">
        <f>#REF!</f>
        <v>#REF!</v>
      </c>
      <c r="F45" s="11">
        <f ca="1" t="array" ref="F45">SUM(IF((INDIRECT("使用总表!h2:h282")=缴费总表!B45)*(INDIRECT("使用总表!g2:g282")="N"),INDIRECT("使用总表!d2:d282")))</f>
        <v>20.37</v>
      </c>
      <c r="G45" s="11" t="e">
        <f ca="1" t="shared" si="0"/>
        <v>#REF!</v>
      </c>
      <c r="H45" s="11" t="str">
        <f ca="1" t="shared" si="1"/>
        <v/>
      </c>
      <c r="I45" s="11" t="str">
        <f ca="1" t="shared" si="2"/>
        <v/>
      </c>
    </row>
    <row r="46" s="2" customFormat="1" spans="1:9">
      <c r="A46" s="9">
        <v>45</v>
      </c>
      <c r="B46" s="12" t="s">
        <v>28</v>
      </c>
      <c r="C46" s="12" t="s">
        <v>16</v>
      </c>
      <c r="D46" s="14" t="s">
        <v>332</v>
      </c>
      <c r="E46" s="11" t="e">
        <f>#REF!</f>
        <v>#REF!</v>
      </c>
      <c r="F46" s="11">
        <f ca="1" t="array" ref="F46">SUM(IF((INDIRECT("使用总表!h2:h282")=缴费总表!B46)*(INDIRECT("使用总表!g2:g282")="N"),INDIRECT("使用总表!d2:d282")))</f>
        <v>87.04</v>
      </c>
      <c r="G46" s="11" t="e">
        <f ca="1" t="shared" si="0"/>
        <v>#REF!</v>
      </c>
      <c r="H46" s="11" t="str">
        <f ca="1" t="shared" si="1"/>
        <v/>
      </c>
      <c r="I46" s="11" t="str">
        <f ca="1" t="shared" si="2"/>
        <v/>
      </c>
    </row>
    <row r="47" s="2" customFormat="1" spans="1:9">
      <c r="A47" s="9">
        <v>46</v>
      </c>
      <c r="B47" s="10" t="s">
        <v>363</v>
      </c>
      <c r="C47" s="10" t="s">
        <v>364</v>
      </c>
      <c r="D47" s="10" t="s">
        <v>313</v>
      </c>
      <c r="E47" s="11" t="e">
        <f>#REF!</f>
        <v>#REF!</v>
      </c>
      <c r="F47" s="11">
        <f ca="1" t="array" ref="F47">SUM(IF((INDIRECT("使用总表!h2:h282")=缴费总表!B47)*(INDIRECT("使用总表!g2:g282")="N"),INDIRECT("使用总表!d2:d282")))</f>
        <v>13.24</v>
      </c>
      <c r="G47" s="11" t="str">
        <f ca="1" t="shared" si="0"/>
        <v/>
      </c>
      <c r="H47" s="11" t="e">
        <f ca="1" t="shared" si="1"/>
        <v>#REF!</v>
      </c>
      <c r="I47" s="11" t="str">
        <f ca="1" t="shared" si="2"/>
        <v/>
      </c>
    </row>
    <row r="48" s="2" customFormat="1" spans="1:9">
      <c r="A48" s="9">
        <v>47</v>
      </c>
      <c r="B48" s="10" t="s">
        <v>365</v>
      </c>
      <c r="C48" s="10" t="s">
        <v>364</v>
      </c>
      <c r="D48" s="10" t="s">
        <v>313</v>
      </c>
      <c r="E48" s="11" t="e">
        <f>#REF!</f>
        <v>#REF!</v>
      </c>
      <c r="F48" s="11">
        <f ca="1" t="array" ref="F48">SUM(IF((INDIRECT("使用总表!h2:h282")=缴费总表!B48)*(INDIRECT("使用总表!g2:g282")="N"),INDIRECT("使用总表!d2:d282")))</f>
        <v>15.23</v>
      </c>
      <c r="G48" s="11" t="str">
        <f ca="1" t="shared" si="0"/>
        <v/>
      </c>
      <c r="H48" s="11" t="e">
        <f ca="1" t="shared" si="1"/>
        <v>#REF!</v>
      </c>
      <c r="I48" s="11" t="str">
        <f ca="1" t="shared" si="2"/>
        <v/>
      </c>
    </row>
    <row r="49" s="2" customFormat="1" spans="1:9">
      <c r="A49" s="9">
        <v>48</v>
      </c>
      <c r="B49" s="10" t="s">
        <v>366</v>
      </c>
      <c r="C49" s="10" t="s">
        <v>364</v>
      </c>
      <c r="D49" s="10" t="s">
        <v>313</v>
      </c>
      <c r="E49" s="11" t="e">
        <f>#REF!</f>
        <v>#REF!</v>
      </c>
      <c r="F49" s="11">
        <f ca="1" t="array" ref="F49">SUM(IF((INDIRECT("使用总表!h2:h282")=缴费总表!B49)*(INDIRECT("使用总表!g2:g282")="N"),INDIRECT("使用总表!d2:d282")))</f>
        <v>13.07</v>
      </c>
      <c r="G49" s="11" t="str">
        <f ca="1" t="shared" si="0"/>
        <v/>
      </c>
      <c r="H49" s="11" t="e">
        <f ca="1" t="shared" si="1"/>
        <v>#REF!</v>
      </c>
      <c r="I49" s="11" t="str">
        <f ca="1" t="shared" si="2"/>
        <v/>
      </c>
    </row>
    <row r="50" s="2" customFormat="1" spans="1:9">
      <c r="A50" s="9">
        <v>49</v>
      </c>
      <c r="B50" s="10" t="s">
        <v>367</v>
      </c>
      <c r="C50" s="10" t="s">
        <v>364</v>
      </c>
      <c r="D50" s="10" t="s">
        <v>313</v>
      </c>
      <c r="E50" s="11" t="e">
        <f>#REF!</f>
        <v>#REF!</v>
      </c>
      <c r="F50" s="11">
        <f ca="1" t="array" ref="F50">SUM(IF((INDIRECT("使用总表!h2:h282")=缴费总表!B50)*(INDIRECT("使用总表!g2:g282")="N"),INDIRECT("使用总表!d2:d282")))</f>
        <v>74.23</v>
      </c>
      <c r="G50" s="11" t="str">
        <f ca="1" t="shared" si="0"/>
        <v/>
      </c>
      <c r="H50" s="11" t="e">
        <f ca="1" t="shared" si="1"/>
        <v>#REF!</v>
      </c>
      <c r="I50" s="11" t="str">
        <f ca="1" t="shared" si="2"/>
        <v/>
      </c>
    </row>
    <row r="51" s="2" customFormat="1" spans="1:9">
      <c r="A51" s="9">
        <v>50</v>
      </c>
      <c r="B51" s="10" t="s">
        <v>368</v>
      </c>
      <c r="C51" s="10" t="s">
        <v>364</v>
      </c>
      <c r="D51" s="10" t="s">
        <v>313</v>
      </c>
      <c r="E51" s="11" t="e">
        <f>#REF!</f>
        <v>#REF!</v>
      </c>
      <c r="F51" s="11">
        <f ca="1" t="array" ref="F51">SUM(IF((INDIRECT("使用总表!h2:h282")=缴费总表!B51)*(INDIRECT("使用总表!g2:g282")="N"),INDIRECT("使用总表!d2:d282")))</f>
        <v>641.01</v>
      </c>
      <c r="G51" s="11" t="str">
        <f ca="1" t="shared" si="0"/>
        <v/>
      </c>
      <c r="H51" s="11" t="e">
        <f ca="1" t="shared" si="1"/>
        <v>#REF!</v>
      </c>
      <c r="I51" s="11" t="str">
        <f ca="1" t="shared" si="2"/>
        <v/>
      </c>
    </row>
    <row r="52" s="2" customFormat="1" spans="1:9">
      <c r="A52" s="9">
        <v>51</v>
      </c>
      <c r="B52" s="10" t="s">
        <v>369</v>
      </c>
      <c r="C52" s="10" t="s">
        <v>364</v>
      </c>
      <c r="D52" s="10" t="s">
        <v>313</v>
      </c>
      <c r="E52" s="11" t="e">
        <f>#REF!</f>
        <v>#REF!</v>
      </c>
      <c r="F52" s="11">
        <f ca="1" t="array" ref="F52">SUM(IF((INDIRECT("使用总表!h2:h282")=缴费总表!B52)*(INDIRECT("使用总表!g2:g282")="N"),INDIRECT("使用总表!d2:d282")))</f>
        <v>19.96</v>
      </c>
      <c r="G52" s="11" t="str">
        <f ca="1" t="shared" si="0"/>
        <v/>
      </c>
      <c r="H52" s="11" t="e">
        <f ca="1" t="shared" si="1"/>
        <v>#REF!</v>
      </c>
      <c r="I52" s="11" t="str">
        <f ca="1" t="shared" si="2"/>
        <v/>
      </c>
    </row>
    <row r="53" s="2" customFormat="1" spans="1:9">
      <c r="A53" s="9">
        <v>52</v>
      </c>
      <c r="B53" s="10" t="s">
        <v>370</v>
      </c>
      <c r="C53" s="10" t="s">
        <v>364</v>
      </c>
      <c r="D53" s="10" t="s">
        <v>313</v>
      </c>
      <c r="E53" s="11" t="e">
        <f>#REF!</f>
        <v>#REF!</v>
      </c>
      <c r="F53" s="11">
        <f ca="1" t="array" ref="F53">SUM(IF((INDIRECT("使用总表!h2:h282")=缴费总表!B53)*(INDIRECT("使用总表!g2:g282")="N"),INDIRECT("使用总表!d2:d282")))</f>
        <v>53.24</v>
      </c>
      <c r="G53" s="11" t="str">
        <f ca="1" t="shared" si="0"/>
        <v/>
      </c>
      <c r="H53" s="11" t="e">
        <f ca="1" t="shared" si="1"/>
        <v>#REF!</v>
      </c>
      <c r="I53" s="11" t="str">
        <f ca="1" t="shared" si="2"/>
        <v/>
      </c>
    </row>
    <row r="54" s="2" customFormat="1" spans="1:9">
      <c r="A54" s="9">
        <v>53</v>
      </c>
      <c r="B54" s="10" t="s">
        <v>371</v>
      </c>
      <c r="C54" s="10" t="s">
        <v>364</v>
      </c>
      <c r="D54" s="10" t="s">
        <v>313</v>
      </c>
      <c r="E54" s="11" t="e">
        <f>#REF!</f>
        <v>#REF!</v>
      </c>
      <c r="F54" s="11">
        <f ca="1" t="array" ref="F54">SUM(IF((INDIRECT("使用总表!h2:h282")=缴费总表!B54)*(INDIRECT("使用总表!g2:g282")="N"),INDIRECT("使用总表!d2:d282")))</f>
        <v>199.57</v>
      </c>
      <c r="G54" s="11" t="str">
        <f ca="1" t="shared" si="0"/>
        <v/>
      </c>
      <c r="H54" s="11" t="e">
        <f ca="1" t="shared" si="1"/>
        <v>#REF!</v>
      </c>
      <c r="I54" s="11" t="str">
        <f ca="1" t="shared" si="2"/>
        <v/>
      </c>
    </row>
    <row r="55" s="2" customFormat="1" spans="1:9">
      <c r="A55" s="9">
        <v>54</v>
      </c>
      <c r="B55" s="10" t="s">
        <v>372</v>
      </c>
      <c r="C55" s="10" t="s">
        <v>364</v>
      </c>
      <c r="D55" s="10" t="s">
        <v>313</v>
      </c>
      <c r="E55" s="11" t="e">
        <f>#REF!</f>
        <v>#REF!</v>
      </c>
      <c r="F55" s="11">
        <f ca="1" t="array" ref="F55">SUM(IF((INDIRECT("使用总表!h2:h282")=缴费总表!B55)*(INDIRECT("使用总表!g2:g282")="N"),INDIRECT("使用总表!d2:d282")))</f>
        <v>0</v>
      </c>
      <c r="G55" s="11" t="str">
        <f ca="1" t="shared" si="0"/>
        <v/>
      </c>
      <c r="H55" s="11" t="e">
        <f ca="1" t="shared" si="1"/>
        <v>#REF!</v>
      </c>
      <c r="I55" s="11" t="str">
        <f ca="1" t="shared" si="2"/>
        <v/>
      </c>
    </row>
    <row r="56" s="2" customFormat="1" spans="1:9">
      <c r="A56" s="9">
        <v>55</v>
      </c>
      <c r="B56" s="10" t="s">
        <v>373</v>
      </c>
      <c r="C56" s="10" t="s">
        <v>364</v>
      </c>
      <c r="D56" s="10" t="s">
        <v>313</v>
      </c>
      <c r="E56" s="11" t="e">
        <f>#REF!</f>
        <v>#REF!</v>
      </c>
      <c r="F56" s="11">
        <f ca="1" t="array" ref="F56">SUM(IF((INDIRECT("使用总表!h2:h282")=缴费总表!B56)*(INDIRECT("使用总表!g2:g282")="N"),INDIRECT("使用总表!d2:d282")))</f>
        <v>0</v>
      </c>
      <c r="G56" s="11" t="str">
        <f ca="1" t="shared" si="0"/>
        <v/>
      </c>
      <c r="H56" s="11" t="e">
        <f ca="1" t="shared" si="1"/>
        <v>#REF!</v>
      </c>
      <c r="I56" s="11" t="str">
        <f ca="1" t="shared" si="2"/>
        <v/>
      </c>
    </row>
    <row r="57" s="2" customFormat="1" spans="1:9">
      <c r="A57" s="9">
        <v>56</v>
      </c>
      <c r="B57" s="10" t="s">
        <v>374</v>
      </c>
      <c r="C57" s="10" t="s">
        <v>364</v>
      </c>
      <c r="D57" s="10" t="s">
        <v>313</v>
      </c>
      <c r="E57" s="11" t="e">
        <f>#REF!</f>
        <v>#REF!</v>
      </c>
      <c r="F57" s="11">
        <f ca="1" t="array" ref="F57">SUM(IF((INDIRECT("使用总表!h2:h282")=缴费总表!B57)*(INDIRECT("使用总表!g2:g282")="N"),INDIRECT("使用总表!d2:d282")))</f>
        <v>0</v>
      </c>
      <c r="G57" s="11" t="str">
        <f ca="1" t="shared" si="0"/>
        <v/>
      </c>
      <c r="H57" s="11" t="e">
        <f ca="1" t="shared" si="1"/>
        <v>#REF!</v>
      </c>
      <c r="I57" s="11" t="str">
        <f ca="1" t="shared" si="2"/>
        <v/>
      </c>
    </row>
    <row r="58" s="2" customFormat="1" spans="1:9">
      <c r="A58" s="9">
        <v>57</v>
      </c>
      <c r="B58" s="10" t="s">
        <v>375</v>
      </c>
      <c r="C58" s="10" t="s">
        <v>364</v>
      </c>
      <c r="D58" s="10" t="s">
        <v>313</v>
      </c>
      <c r="E58" s="11" t="e">
        <f>#REF!</f>
        <v>#REF!</v>
      </c>
      <c r="F58" s="11">
        <f ca="1" t="array" ref="F58">SUM(IF((INDIRECT("使用总表!h2:h282")=缴费总表!B58)*(INDIRECT("使用总表!g2:g282")="N"),INDIRECT("使用总表!d2:d282")))</f>
        <v>0</v>
      </c>
      <c r="G58" s="11" t="str">
        <f ca="1" t="shared" si="0"/>
        <v/>
      </c>
      <c r="H58" s="11" t="e">
        <f ca="1" t="shared" si="1"/>
        <v>#REF!</v>
      </c>
      <c r="I58" s="11" t="str">
        <f ca="1" t="shared" si="2"/>
        <v/>
      </c>
    </row>
    <row r="59" s="2" customFormat="1" spans="1:9">
      <c r="A59" s="9">
        <v>58</v>
      </c>
      <c r="B59" s="10" t="s">
        <v>376</v>
      </c>
      <c r="C59" s="10" t="s">
        <v>364</v>
      </c>
      <c r="D59" s="10" t="s">
        <v>313</v>
      </c>
      <c r="E59" s="11" t="e">
        <f>#REF!</f>
        <v>#REF!</v>
      </c>
      <c r="F59" s="11">
        <f ca="1" t="array" ref="F59">SUM(IF((INDIRECT("使用总表!h2:h282")=缴费总表!B59)*(INDIRECT("使用总表!g2:g282")="N"),INDIRECT("使用总表!d2:d282")))</f>
        <v>0</v>
      </c>
      <c r="G59" s="11" t="str">
        <f ca="1" t="shared" si="0"/>
        <v/>
      </c>
      <c r="H59" s="11" t="e">
        <f ca="1" t="shared" si="1"/>
        <v>#REF!</v>
      </c>
      <c r="I59" s="11" t="str">
        <f ca="1" t="shared" si="2"/>
        <v/>
      </c>
    </row>
    <row r="60" s="2" customFormat="1" spans="1:9">
      <c r="A60" s="9">
        <v>59</v>
      </c>
      <c r="B60" s="10" t="s">
        <v>377</v>
      </c>
      <c r="C60" s="10" t="s">
        <v>364</v>
      </c>
      <c r="D60" s="10" t="s">
        <v>313</v>
      </c>
      <c r="E60" s="11" t="e">
        <f>#REF!</f>
        <v>#REF!</v>
      </c>
      <c r="F60" s="11">
        <f ca="1" t="array" ref="F60">SUM(IF((INDIRECT("使用总表!h2:h282")=缴费总表!B60)*(INDIRECT("使用总表!g2:g282")="N"),INDIRECT("使用总表!d2:d282")))</f>
        <v>28</v>
      </c>
      <c r="G60" s="11" t="str">
        <f ca="1" t="shared" si="0"/>
        <v/>
      </c>
      <c r="H60" s="11" t="e">
        <f ca="1" t="shared" si="1"/>
        <v>#REF!</v>
      </c>
      <c r="I60" s="11" t="str">
        <f ca="1" t="shared" si="2"/>
        <v/>
      </c>
    </row>
    <row r="61" s="2" customFormat="1" spans="1:9">
      <c r="A61" s="9">
        <v>60</v>
      </c>
      <c r="B61" s="10" t="s">
        <v>378</v>
      </c>
      <c r="C61" s="10" t="s">
        <v>364</v>
      </c>
      <c r="D61" s="10" t="s">
        <v>313</v>
      </c>
      <c r="E61" s="11" t="e">
        <f>#REF!</f>
        <v>#REF!</v>
      </c>
      <c r="F61" s="11">
        <f ca="1" t="array" ref="F61">SUM(IF((INDIRECT("使用总表!h2:h282")=缴费总表!B61)*(INDIRECT("使用总表!g2:g282")="N"),INDIRECT("使用总表!d2:d282")))</f>
        <v>0</v>
      </c>
      <c r="G61" s="11" t="str">
        <f ca="1" t="shared" si="0"/>
        <v/>
      </c>
      <c r="H61" s="11" t="e">
        <f ca="1" t="shared" si="1"/>
        <v>#REF!</v>
      </c>
      <c r="I61" s="11" t="str">
        <f ca="1" t="shared" si="2"/>
        <v/>
      </c>
    </row>
    <row r="62" s="2" customFormat="1" spans="1:9">
      <c r="A62" s="9">
        <v>61</v>
      </c>
      <c r="B62" s="10" t="s">
        <v>379</v>
      </c>
      <c r="C62" s="10" t="s">
        <v>364</v>
      </c>
      <c r="D62" s="10" t="s">
        <v>313</v>
      </c>
      <c r="E62" s="11" t="e">
        <f>#REF!</f>
        <v>#REF!</v>
      </c>
      <c r="F62" s="11">
        <f ca="1" t="array" ref="F62">SUM(IF((INDIRECT("使用总表!h2:h282")=缴费总表!B62)*(INDIRECT("使用总表!g2:g282")="N"),INDIRECT("使用总表!d2:d282")))</f>
        <v>0</v>
      </c>
      <c r="G62" s="11" t="str">
        <f ca="1" t="shared" si="0"/>
        <v/>
      </c>
      <c r="H62" s="11" t="e">
        <f ca="1" t="shared" si="1"/>
        <v>#REF!</v>
      </c>
      <c r="I62" s="11" t="str">
        <f ca="1" t="shared" si="2"/>
        <v/>
      </c>
    </row>
    <row r="63" s="2" customFormat="1" spans="1:9">
      <c r="A63" s="9">
        <v>62</v>
      </c>
      <c r="B63" s="10" t="s">
        <v>380</v>
      </c>
      <c r="C63" s="10" t="s">
        <v>364</v>
      </c>
      <c r="D63" s="10" t="s">
        <v>313</v>
      </c>
      <c r="E63" s="11">
        <f>[1]Sheet1!U11</f>
        <v>15</v>
      </c>
      <c r="F63" s="11">
        <f ca="1" t="array" ref="F63">SUM(IF((INDIRECT("使用总表!h2:h282")=缴费总表!B63)*(INDIRECT("使用总表!g2:g282")="N"),INDIRECT("使用总表!d2:d282")))</f>
        <v>0</v>
      </c>
      <c r="G63" s="11" t="str">
        <f ca="1" t="shared" si="0"/>
        <v/>
      </c>
      <c r="H63" s="11">
        <f ca="1" t="shared" si="1"/>
        <v>-6912</v>
      </c>
      <c r="I63" s="11" t="str">
        <f ca="1" t="shared" si="2"/>
        <v/>
      </c>
    </row>
    <row r="64" s="2" customFormat="1" spans="1:9">
      <c r="A64" s="9">
        <v>63</v>
      </c>
      <c r="B64" s="10" t="s">
        <v>381</v>
      </c>
      <c r="C64" s="10" t="s">
        <v>364</v>
      </c>
      <c r="D64" s="10" t="s">
        <v>313</v>
      </c>
      <c r="E64" s="11" t="e">
        <f>#REF!</f>
        <v>#REF!</v>
      </c>
      <c r="F64" s="11">
        <f ca="1" t="array" ref="F64">SUM(IF((INDIRECT("使用总表!h2:h282")=缴费总表!B64)*(INDIRECT("使用总表!g2:g282")="N"),INDIRECT("使用总表!d2:d282")))</f>
        <v>0</v>
      </c>
      <c r="G64" s="11" t="str">
        <f ca="1" t="shared" si="0"/>
        <v/>
      </c>
      <c r="H64" s="11" t="e">
        <f ca="1" t="shared" si="1"/>
        <v>#REF!</v>
      </c>
      <c r="I64" s="11" t="str">
        <f ca="1" t="shared" si="2"/>
        <v/>
      </c>
    </row>
    <row r="65" s="2" customFormat="1" spans="1:9">
      <c r="A65" s="9">
        <v>64</v>
      </c>
      <c r="B65" s="10" t="s">
        <v>382</v>
      </c>
      <c r="C65" s="10" t="s">
        <v>364</v>
      </c>
      <c r="D65" s="10" t="s">
        <v>330</v>
      </c>
      <c r="E65" s="11" t="e">
        <f>#REF!</f>
        <v>#REF!</v>
      </c>
      <c r="F65" s="11">
        <f ca="1" t="array" ref="F65">SUM(IF((INDIRECT("使用总表!h2:h282")=缴费总表!B65)*(INDIRECT("使用总表!g2:g282")="N"),INDIRECT("使用总表!d2:d282")))</f>
        <v>0</v>
      </c>
      <c r="G65" s="11" t="str">
        <f ca="1" t="shared" si="0"/>
        <v/>
      </c>
      <c r="H65" s="11" t="e">
        <f ca="1" t="shared" si="1"/>
        <v>#REF!</v>
      </c>
      <c r="I65" s="11" t="str">
        <f ca="1" t="shared" si="2"/>
        <v/>
      </c>
    </row>
    <row r="66" s="2" customFormat="1" spans="1:9">
      <c r="A66" s="9">
        <v>65</v>
      </c>
      <c r="B66" s="10" t="s">
        <v>383</v>
      </c>
      <c r="C66" s="10" t="s">
        <v>364</v>
      </c>
      <c r="D66" s="10" t="s">
        <v>330</v>
      </c>
      <c r="E66" s="11" t="e">
        <f>#REF!</f>
        <v>#REF!</v>
      </c>
      <c r="F66" s="11">
        <f ca="1" t="array" ref="F66">SUM(IF((INDIRECT("使用总表!h2:h282")=缴费总表!B66)*(INDIRECT("使用总表!g2:g282")="N"),INDIRECT("使用总表!d2:d282")))</f>
        <v>0</v>
      </c>
      <c r="G66" s="11" t="str">
        <f ca="1" t="shared" si="0"/>
        <v/>
      </c>
      <c r="H66" s="11" t="e">
        <f ca="1" t="shared" si="1"/>
        <v>#REF!</v>
      </c>
      <c r="I66" s="11" t="str">
        <f ca="1" t="shared" si="2"/>
        <v/>
      </c>
    </row>
    <row r="67" s="2" customFormat="1" spans="1:9">
      <c r="A67" s="9">
        <v>66</v>
      </c>
      <c r="B67" s="10" t="s">
        <v>384</v>
      </c>
      <c r="C67" s="10" t="s">
        <v>364</v>
      </c>
      <c r="D67" s="10" t="s">
        <v>330</v>
      </c>
      <c r="E67" s="11" t="e">
        <f>#REF!</f>
        <v>#REF!</v>
      </c>
      <c r="F67" s="11">
        <f ca="1" t="array" ref="F67">SUM(IF((INDIRECT("使用总表!h2:h282")=缴费总表!B67)*(INDIRECT("使用总表!g2:g282")="N"),INDIRECT("使用总表!d2:d282")))</f>
        <v>60.8</v>
      </c>
      <c r="G67" s="11" t="str">
        <f ca="1" t="shared" ref="G67:G116" si="3">IF(C67="工控所",(F67-E67)*38.4*12,"")</f>
        <v/>
      </c>
      <c r="H67" s="11" t="e">
        <f ca="1" t="shared" ref="H67:H116" si="4">IF(C67="智控所",(F67-E67)*38.4*12,"")</f>
        <v>#REF!</v>
      </c>
      <c r="I67" s="11" t="str">
        <f ca="1" t="shared" ref="I67:I116" si="5">IF(C67="仪表所",(F67-E67)*38.4*12,"")</f>
        <v/>
      </c>
    </row>
    <row r="68" s="2" customFormat="1" spans="1:9">
      <c r="A68" s="9">
        <v>67</v>
      </c>
      <c r="B68" s="10" t="s">
        <v>385</v>
      </c>
      <c r="C68" s="10" t="s">
        <v>364</v>
      </c>
      <c r="D68" s="12" t="s">
        <v>332</v>
      </c>
      <c r="E68" s="11" t="e">
        <f>#REF!</f>
        <v>#REF!</v>
      </c>
      <c r="F68" s="11">
        <f ca="1" t="array" ref="F68">SUM(IF((INDIRECT("使用总表!h2:h282")=缴费总表!B68)*(INDIRECT("使用总表!g2:g282")="N"),INDIRECT("使用总表!d2:d282")))</f>
        <v>11.09</v>
      </c>
      <c r="G68" s="11" t="str">
        <f ca="1" t="shared" si="3"/>
        <v/>
      </c>
      <c r="H68" s="11" t="e">
        <f ca="1" t="shared" si="4"/>
        <v>#REF!</v>
      </c>
      <c r="I68" s="11" t="str">
        <f ca="1" t="shared" si="5"/>
        <v/>
      </c>
    </row>
    <row r="69" s="2" customFormat="1" spans="1:9">
      <c r="A69" s="9">
        <v>68</v>
      </c>
      <c r="B69" s="10" t="s">
        <v>386</v>
      </c>
      <c r="C69" s="10" t="s">
        <v>364</v>
      </c>
      <c r="D69" s="12" t="s">
        <v>387</v>
      </c>
      <c r="E69" s="11" t="e">
        <f>#REF!</f>
        <v>#REF!</v>
      </c>
      <c r="F69" s="11">
        <f ca="1" t="array" ref="F69">SUM(IF((INDIRECT("使用总表!h2:h282")=缴费总表!B69)*(INDIRECT("使用总表!g2:g282")="N"),INDIRECT("使用总表!d2:d282")))</f>
        <v>116.12</v>
      </c>
      <c r="G69" s="11" t="str">
        <f ca="1" t="shared" si="3"/>
        <v/>
      </c>
      <c r="H69" s="11" t="e">
        <f ca="1" t="shared" si="4"/>
        <v>#REF!</v>
      </c>
      <c r="I69" s="11" t="str">
        <f ca="1" t="shared" si="5"/>
        <v/>
      </c>
    </row>
    <row r="70" s="2" customFormat="1" spans="1:10">
      <c r="A70" s="9">
        <v>69</v>
      </c>
      <c r="B70" s="10" t="s">
        <v>388</v>
      </c>
      <c r="C70" s="10" t="s">
        <v>364</v>
      </c>
      <c r="D70" s="12" t="s">
        <v>387</v>
      </c>
      <c r="E70" s="11" t="e">
        <f>#REF!</f>
        <v>#REF!</v>
      </c>
      <c r="F70" s="11">
        <f ca="1" t="array" ref="F70">SUM(IF((INDIRECT("使用总表!h2:h282")=缴费总表!B70)*(INDIRECT("使用总表!g2:g282")="N"),INDIRECT("使用总表!d2:d282")))</f>
        <v>611.77</v>
      </c>
      <c r="G70" s="11" t="str">
        <f ca="1" t="shared" si="3"/>
        <v/>
      </c>
      <c r="H70" s="11" t="e">
        <f ca="1" t="shared" si="4"/>
        <v>#REF!</v>
      </c>
      <c r="I70" s="11" t="str">
        <f ca="1" t="shared" si="5"/>
        <v/>
      </c>
      <c r="J70" s="23"/>
    </row>
    <row r="71" s="2" customFormat="1" spans="1:9">
      <c r="A71" s="9">
        <v>70</v>
      </c>
      <c r="B71" s="10" t="s">
        <v>389</v>
      </c>
      <c r="C71" s="10" t="s">
        <v>364</v>
      </c>
      <c r="D71" s="10" t="s">
        <v>334</v>
      </c>
      <c r="E71" s="11" t="e">
        <f>#REF!</f>
        <v>#REF!</v>
      </c>
      <c r="F71" s="11">
        <f ca="1" t="array" ref="F71">SUM(IF((INDIRECT("使用总表!h2:h282")=缴费总表!B71)*(INDIRECT("使用总表!g2:g282")="N"),INDIRECT("使用总表!d2:d282")))</f>
        <v>70.45</v>
      </c>
      <c r="G71" s="11" t="str">
        <f ca="1" t="shared" si="3"/>
        <v/>
      </c>
      <c r="H71" s="11" t="e">
        <f ca="1" t="shared" si="4"/>
        <v>#REF!</v>
      </c>
      <c r="I71" s="11" t="str">
        <f ca="1" t="shared" si="5"/>
        <v/>
      </c>
    </row>
    <row r="72" s="2" customFormat="1" spans="1:9">
      <c r="A72" s="9">
        <v>71</v>
      </c>
      <c r="B72" s="10" t="s">
        <v>390</v>
      </c>
      <c r="C72" s="10" t="s">
        <v>364</v>
      </c>
      <c r="D72" s="10" t="s">
        <v>334</v>
      </c>
      <c r="E72" s="11" t="e">
        <f>#REF!</f>
        <v>#REF!</v>
      </c>
      <c r="F72" s="11">
        <f ca="1" t="array" ref="F72">SUM(IF((INDIRECT("使用总表!h2:h282")=缴费总表!B72)*(INDIRECT("使用总表!g2:g282")="N"),INDIRECT("使用总表!d2:d282")))</f>
        <v>13.32</v>
      </c>
      <c r="G72" s="11" t="str">
        <f ca="1" t="shared" si="3"/>
        <v/>
      </c>
      <c r="H72" s="11" t="e">
        <f ca="1" t="shared" si="4"/>
        <v>#REF!</v>
      </c>
      <c r="I72" s="11" t="str">
        <f ca="1" t="shared" si="5"/>
        <v/>
      </c>
    </row>
    <row r="73" s="2" customFormat="1" spans="1:9">
      <c r="A73" s="9">
        <v>72</v>
      </c>
      <c r="B73" s="10" t="s">
        <v>391</v>
      </c>
      <c r="C73" s="10" t="s">
        <v>364</v>
      </c>
      <c r="D73" s="10" t="s">
        <v>334</v>
      </c>
      <c r="E73" s="11" t="e">
        <f>#REF!</f>
        <v>#REF!</v>
      </c>
      <c r="F73" s="11">
        <f ca="1" t="array" ref="F73">SUM(IF((INDIRECT("使用总表!h2:h282")=缴费总表!B73)*(INDIRECT("使用总表!g2:g282")="N"),INDIRECT("使用总表!d2:d282")))</f>
        <v>235.04</v>
      </c>
      <c r="G73" s="11" t="str">
        <f ca="1" t="shared" si="3"/>
        <v/>
      </c>
      <c r="H73" s="11" t="e">
        <f ca="1" t="shared" si="4"/>
        <v>#REF!</v>
      </c>
      <c r="I73" s="11" t="str">
        <f ca="1" t="shared" si="5"/>
        <v/>
      </c>
    </row>
    <row r="74" s="2" customFormat="1" spans="1:9">
      <c r="A74" s="9">
        <v>73</v>
      </c>
      <c r="B74" s="10" t="s">
        <v>392</v>
      </c>
      <c r="C74" s="10" t="s">
        <v>364</v>
      </c>
      <c r="D74" s="10" t="s">
        <v>334</v>
      </c>
      <c r="E74" s="11" t="e">
        <f>#REF!</f>
        <v>#REF!</v>
      </c>
      <c r="F74" s="11">
        <f ca="1" t="array" ref="F74">SUM(IF((INDIRECT("使用总表!h2:h282")=缴费总表!B74)*(INDIRECT("使用总表!g2:g282")="N"),INDIRECT("使用总表!d2:d282")))</f>
        <v>420.36</v>
      </c>
      <c r="G74" s="11" t="str">
        <f ca="1" t="shared" si="3"/>
        <v/>
      </c>
      <c r="H74" s="11" t="e">
        <f ca="1" t="shared" si="4"/>
        <v>#REF!</v>
      </c>
      <c r="I74" s="11" t="str">
        <f ca="1" t="shared" si="5"/>
        <v/>
      </c>
    </row>
    <row r="75" s="2" customFormat="1" spans="1:9">
      <c r="A75" s="9">
        <v>74</v>
      </c>
      <c r="B75" s="10" t="s">
        <v>393</v>
      </c>
      <c r="C75" s="10" t="s">
        <v>364</v>
      </c>
      <c r="D75" s="12" t="s">
        <v>387</v>
      </c>
      <c r="E75" s="11" t="e">
        <f>#REF!</f>
        <v>#REF!</v>
      </c>
      <c r="F75" s="11">
        <f ca="1" t="array" ref="F75">SUM(IF((INDIRECT("使用总表!h2:h282")=缴费总表!B75)*(INDIRECT("使用总表!g2:g282")="N"),INDIRECT("使用总表!d2:d282")))</f>
        <v>216.77</v>
      </c>
      <c r="G75" s="11" t="str">
        <f ca="1" t="shared" si="3"/>
        <v/>
      </c>
      <c r="H75" s="11" t="e">
        <f ca="1" t="shared" si="4"/>
        <v>#REF!</v>
      </c>
      <c r="I75" s="11" t="str">
        <f ca="1" t="shared" si="5"/>
        <v/>
      </c>
    </row>
    <row r="76" s="2" customFormat="1" spans="1:9">
      <c r="A76" s="9">
        <v>75</v>
      </c>
      <c r="B76" s="10" t="s">
        <v>394</v>
      </c>
      <c r="C76" s="10" t="s">
        <v>364</v>
      </c>
      <c r="D76" s="10" t="s">
        <v>334</v>
      </c>
      <c r="E76" s="11" t="e">
        <f>#REF!</f>
        <v>#REF!</v>
      </c>
      <c r="F76" s="11">
        <f ca="1" t="array" ref="F76">SUM(IF((INDIRECT("使用总表!h2:h282")=缴费总表!B76)*(INDIRECT("使用总表!g2:g282")="N"),INDIRECT("使用总表!d2:d282")))</f>
        <v>30</v>
      </c>
      <c r="G76" s="11" t="str">
        <f ca="1" t="shared" si="3"/>
        <v/>
      </c>
      <c r="H76" s="11" t="e">
        <f ca="1" t="shared" si="4"/>
        <v>#REF!</v>
      </c>
      <c r="I76" s="11" t="str">
        <f ca="1" t="shared" si="5"/>
        <v/>
      </c>
    </row>
    <row r="77" s="2" customFormat="1" spans="1:9">
      <c r="A77" s="9">
        <v>76</v>
      </c>
      <c r="B77" s="10" t="s">
        <v>395</v>
      </c>
      <c r="C77" s="10" t="s">
        <v>364</v>
      </c>
      <c r="D77" s="10" t="s">
        <v>334</v>
      </c>
      <c r="E77" s="11" t="e">
        <f>#REF!</f>
        <v>#REF!</v>
      </c>
      <c r="F77" s="11">
        <f ca="1" t="array" ref="F77">SUM(IF((INDIRECT("使用总表!h2:h282")=缴费总表!B77)*(INDIRECT("使用总表!g2:g282")="N"),INDIRECT("使用总表!d2:d282")))</f>
        <v>13.63</v>
      </c>
      <c r="G77" s="11" t="str">
        <f ca="1" t="shared" si="3"/>
        <v/>
      </c>
      <c r="H77" s="11" t="e">
        <f ca="1" t="shared" si="4"/>
        <v>#REF!</v>
      </c>
      <c r="I77" s="11" t="str">
        <f ca="1" t="shared" si="5"/>
        <v/>
      </c>
    </row>
    <row r="78" s="2" customFormat="1" spans="1:10">
      <c r="A78" s="9">
        <v>77</v>
      </c>
      <c r="B78" s="10" t="s">
        <v>396</v>
      </c>
      <c r="C78" s="10" t="s">
        <v>364</v>
      </c>
      <c r="D78" s="10" t="s">
        <v>334</v>
      </c>
      <c r="E78" s="11" t="e">
        <f>#REF!</f>
        <v>#REF!</v>
      </c>
      <c r="F78" s="11">
        <f ca="1" t="array" ref="F78">SUM(IF((INDIRECT("使用总表!h2:h282")=缴费总表!B78)*(INDIRECT("使用总表!g2:g282")="N"),INDIRECT("使用总表!d2:d282")))</f>
        <v>742.26</v>
      </c>
      <c r="G78" s="11" t="str">
        <f ca="1" t="shared" si="3"/>
        <v/>
      </c>
      <c r="H78" s="11" t="e">
        <f ca="1" t="shared" si="4"/>
        <v>#REF!</v>
      </c>
      <c r="I78" s="11" t="str">
        <f ca="1" t="shared" si="5"/>
        <v/>
      </c>
      <c r="J78" s="24"/>
    </row>
    <row r="79" s="2" customFormat="1" spans="1:9">
      <c r="A79" s="9">
        <v>78</v>
      </c>
      <c r="B79" s="10" t="s">
        <v>397</v>
      </c>
      <c r="C79" s="10" t="s">
        <v>364</v>
      </c>
      <c r="D79" s="10" t="s">
        <v>334</v>
      </c>
      <c r="E79" s="11" t="e">
        <f>#REF!</f>
        <v>#REF!</v>
      </c>
      <c r="F79" s="11">
        <f ca="1" t="array" ref="F79">SUM(IF((INDIRECT("使用总表!h2:h282")=缴费总表!B79)*(INDIRECT("使用总表!g2:g282")="N"),INDIRECT("使用总表!d2:d282")))</f>
        <v>103.18</v>
      </c>
      <c r="G79" s="11" t="str">
        <f ca="1" t="shared" si="3"/>
        <v/>
      </c>
      <c r="H79" s="11" t="e">
        <f ca="1" t="shared" si="4"/>
        <v>#REF!</v>
      </c>
      <c r="I79" s="11" t="str">
        <f ca="1" t="shared" si="5"/>
        <v/>
      </c>
    </row>
    <row r="80" s="2" customFormat="1" spans="1:9">
      <c r="A80" s="9">
        <v>79</v>
      </c>
      <c r="B80" s="10" t="s">
        <v>398</v>
      </c>
      <c r="C80" s="10" t="s">
        <v>364</v>
      </c>
      <c r="D80" s="12" t="s">
        <v>387</v>
      </c>
      <c r="E80" s="11" t="e">
        <f>#REF!</f>
        <v>#REF!</v>
      </c>
      <c r="F80" s="11">
        <f ca="1" t="array" ref="F80">SUM(IF((INDIRECT("使用总表!h2:h282")=缴费总表!B80)*(INDIRECT("使用总表!g2:g282")="N"),INDIRECT("使用总表!d2:d282")))</f>
        <v>25.4</v>
      </c>
      <c r="G80" s="11" t="str">
        <f ca="1" t="shared" si="3"/>
        <v/>
      </c>
      <c r="H80" s="11" t="e">
        <f ca="1" t="shared" si="4"/>
        <v>#REF!</v>
      </c>
      <c r="I80" s="11" t="str">
        <f ca="1" t="shared" si="5"/>
        <v/>
      </c>
    </row>
    <row r="81" s="2" customFormat="1" spans="1:9">
      <c r="A81" s="9">
        <v>80</v>
      </c>
      <c r="B81" s="10" t="s">
        <v>399</v>
      </c>
      <c r="C81" s="10" t="s">
        <v>364</v>
      </c>
      <c r="D81" s="10" t="s">
        <v>334</v>
      </c>
      <c r="E81" s="11" t="e">
        <f>#REF!</f>
        <v>#REF!</v>
      </c>
      <c r="F81" s="11">
        <f ca="1" t="array" ref="F81">SUM(IF((INDIRECT("使用总表!h2:h282")=缴费总表!B81)*(INDIRECT("使用总表!g2:g282")="N"),INDIRECT("使用总表!d2:d282")))</f>
        <v>0</v>
      </c>
      <c r="G81" s="11" t="str">
        <f ca="1" t="shared" si="3"/>
        <v/>
      </c>
      <c r="H81" s="11" t="e">
        <f ca="1" t="shared" si="4"/>
        <v>#REF!</v>
      </c>
      <c r="I81" s="11" t="str">
        <f ca="1" t="shared" si="5"/>
        <v/>
      </c>
    </row>
    <row r="82" s="2" customFormat="1" spans="1:9">
      <c r="A82" s="9">
        <v>81</v>
      </c>
      <c r="B82" s="10" t="s">
        <v>400</v>
      </c>
      <c r="C82" s="10" t="s">
        <v>364</v>
      </c>
      <c r="D82" s="10" t="s">
        <v>334</v>
      </c>
      <c r="E82" s="11" t="e">
        <f>#REF!</f>
        <v>#REF!</v>
      </c>
      <c r="F82" s="11">
        <f ca="1" t="array" ref="F82">SUM(IF((INDIRECT("使用总表!h2:h282")=缴费总表!B82)*(INDIRECT("使用总表!g2:g282")="N"),INDIRECT("使用总表!d2:d282")))</f>
        <v>19.79</v>
      </c>
      <c r="G82" s="11" t="str">
        <f ca="1" t="shared" si="3"/>
        <v/>
      </c>
      <c r="H82" s="11" t="e">
        <f ca="1" t="shared" si="4"/>
        <v>#REF!</v>
      </c>
      <c r="I82" s="11" t="str">
        <f ca="1" t="shared" si="5"/>
        <v/>
      </c>
    </row>
    <row r="83" s="2" customFormat="1" spans="1:9">
      <c r="A83" s="9">
        <v>82</v>
      </c>
      <c r="B83" s="10" t="s">
        <v>401</v>
      </c>
      <c r="C83" s="10" t="s">
        <v>364</v>
      </c>
      <c r="D83" s="10" t="s">
        <v>334</v>
      </c>
      <c r="E83" s="11" t="e">
        <f>#REF!</f>
        <v>#REF!</v>
      </c>
      <c r="F83" s="11">
        <f ca="1" t="array" ref="F83">SUM(IF((INDIRECT("使用总表!h2:h282")=缴费总表!B83)*(INDIRECT("使用总表!g2:g282")="N"),INDIRECT("使用总表!d2:d282")))</f>
        <v>0</v>
      </c>
      <c r="G83" s="11" t="str">
        <f ca="1" t="shared" si="3"/>
        <v/>
      </c>
      <c r="H83" s="11" t="e">
        <f ca="1" t="shared" si="4"/>
        <v>#REF!</v>
      </c>
      <c r="I83" s="11" t="str">
        <f ca="1" t="shared" si="5"/>
        <v/>
      </c>
    </row>
    <row r="84" s="2" customFormat="1" spans="1:9">
      <c r="A84" s="9">
        <v>83</v>
      </c>
      <c r="B84" s="10" t="s">
        <v>402</v>
      </c>
      <c r="C84" s="10" t="s">
        <v>364</v>
      </c>
      <c r="D84" s="12" t="s">
        <v>357</v>
      </c>
      <c r="E84" s="11">
        <f>[1]Sheet1!U10</f>
        <v>10</v>
      </c>
      <c r="F84" s="11">
        <f ca="1" t="array" ref="F84">SUM(IF((INDIRECT("使用总表!h2:h282")=缴费总表!B84)*(INDIRECT("使用总表!g2:g282")="N"),INDIRECT("使用总表!d2:d282")))</f>
        <v>0</v>
      </c>
      <c r="G84" s="11" t="str">
        <f ca="1" t="shared" si="3"/>
        <v/>
      </c>
      <c r="H84" s="11">
        <f ca="1" t="shared" si="4"/>
        <v>-4608</v>
      </c>
      <c r="I84" s="11" t="str">
        <f ca="1" t="shared" si="5"/>
        <v/>
      </c>
    </row>
    <row r="85" s="2" customFormat="1" spans="1:9">
      <c r="A85" s="9">
        <v>84</v>
      </c>
      <c r="B85" s="10" t="s">
        <v>403</v>
      </c>
      <c r="C85" s="10" t="s">
        <v>364</v>
      </c>
      <c r="D85" s="10" t="s">
        <v>330</v>
      </c>
      <c r="E85" s="11" t="e">
        <f>#REF!</f>
        <v>#REF!</v>
      </c>
      <c r="F85" s="11">
        <f ca="1" t="array" ref="F85">SUM(IF((INDIRECT("使用总表!h2:h282")=缴费总表!B85)*(INDIRECT("使用总表!g2:g282")="N"),INDIRECT("使用总表!d2:d282")))</f>
        <v>129.2</v>
      </c>
      <c r="G85" s="11" t="str">
        <f ca="1" t="shared" si="3"/>
        <v/>
      </c>
      <c r="H85" s="11" t="e">
        <f ca="1" t="shared" si="4"/>
        <v>#REF!</v>
      </c>
      <c r="I85" s="11" t="str">
        <f ca="1" t="shared" si="5"/>
        <v/>
      </c>
    </row>
    <row r="86" s="2" customFormat="1" spans="1:9">
      <c r="A86" s="9">
        <v>85</v>
      </c>
      <c r="B86" s="10" t="s">
        <v>404</v>
      </c>
      <c r="C86" s="10" t="s">
        <v>364</v>
      </c>
      <c r="D86" s="10" t="s">
        <v>330</v>
      </c>
      <c r="E86" s="11" t="e">
        <f>#REF!</f>
        <v>#REF!</v>
      </c>
      <c r="F86" s="11">
        <f ca="1" t="array" ref="F86">SUM(IF((INDIRECT("使用总表!h2:h282")=缴费总表!B86)*(INDIRECT("使用总表!g2:g282")="N"),INDIRECT("使用总表!d2:d282")))</f>
        <v>20.6</v>
      </c>
      <c r="G86" s="11" t="str">
        <f ca="1" t="shared" si="3"/>
        <v/>
      </c>
      <c r="H86" s="11" t="e">
        <f ca="1" t="shared" si="4"/>
        <v>#REF!</v>
      </c>
      <c r="I86" s="11" t="str">
        <f ca="1" t="shared" si="5"/>
        <v/>
      </c>
    </row>
    <row r="87" s="2" customFormat="1" spans="1:9">
      <c r="A87" s="9">
        <v>86</v>
      </c>
      <c r="B87" s="10" t="s">
        <v>405</v>
      </c>
      <c r="C87" s="10" t="s">
        <v>364</v>
      </c>
      <c r="D87" s="10" t="s">
        <v>313</v>
      </c>
      <c r="E87" s="11" t="e">
        <f>#REF!</f>
        <v>#REF!</v>
      </c>
      <c r="F87" s="11">
        <f ca="1" t="array" ref="F87">SUM(IF((INDIRECT("使用总表!h2:h282")=缴费总表!B87)*(INDIRECT("使用总表!g2:g282")="N"),INDIRECT("使用总表!d2:d282")))</f>
        <v>15</v>
      </c>
      <c r="G87" s="11" t="str">
        <f ca="1" t="shared" si="3"/>
        <v/>
      </c>
      <c r="H87" s="11" t="e">
        <f ca="1" t="shared" si="4"/>
        <v>#REF!</v>
      </c>
      <c r="I87" s="11" t="str">
        <f ca="1" t="shared" si="5"/>
        <v/>
      </c>
    </row>
    <row r="88" s="2" customFormat="1" spans="1:9">
      <c r="A88" s="9">
        <v>87</v>
      </c>
      <c r="B88" s="10" t="s">
        <v>406</v>
      </c>
      <c r="C88" s="10" t="s">
        <v>364</v>
      </c>
      <c r="D88" s="10" t="s">
        <v>330</v>
      </c>
      <c r="E88" s="11" t="e">
        <f>#REF!</f>
        <v>#REF!</v>
      </c>
      <c r="F88" s="11">
        <f ca="1" t="array" ref="F88">SUM(IF((INDIRECT("使用总表!h2:h282")=缴费总表!B88)*(INDIRECT("使用总表!g2:g282")="N"),INDIRECT("使用总表!d2:d282")))</f>
        <v>9.68</v>
      </c>
      <c r="G88" s="11" t="str">
        <f ca="1" t="shared" si="3"/>
        <v/>
      </c>
      <c r="H88" s="11" t="e">
        <f ca="1" t="shared" si="4"/>
        <v>#REF!</v>
      </c>
      <c r="I88" s="11" t="str">
        <f ca="1" t="shared" si="5"/>
        <v/>
      </c>
    </row>
    <row r="89" s="2" customFormat="1" spans="1:9">
      <c r="A89" s="9">
        <v>88</v>
      </c>
      <c r="B89" s="10" t="s">
        <v>407</v>
      </c>
      <c r="C89" s="10" t="s">
        <v>364</v>
      </c>
      <c r="D89" s="10" t="s">
        <v>330</v>
      </c>
      <c r="E89" s="11" t="e">
        <f>#REF!</f>
        <v>#REF!</v>
      </c>
      <c r="F89" s="11">
        <f ca="1" t="array" ref="F89">SUM(IF((INDIRECT("使用总表!h2:h282")=缴费总表!B89)*(INDIRECT("使用总表!g2:g282")="N"),INDIRECT("使用总表!d2:d282")))</f>
        <v>15.16</v>
      </c>
      <c r="G89" s="11" t="str">
        <f ca="1" t="shared" si="3"/>
        <v/>
      </c>
      <c r="H89" s="11" t="e">
        <f ca="1" t="shared" si="4"/>
        <v>#REF!</v>
      </c>
      <c r="I89" s="11" t="str">
        <f ca="1" t="shared" si="5"/>
        <v/>
      </c>
    </row>
    <row r="90" s="2" customFormat="1" spans="1:9">
      <c r="A90" s="9">
        <v>89</v>
      </c>
      <c r="B90" s="10" t="s">
        <v>408</v>
      </c>
      <c r="C90" s="10" t="s">
        <v>364</v>
      </c>
      <c r="D90" s="12" t="s">
        <v>357</v>
      </c>
      <c r="E90" s="11" t="e">
        <f>#REF!</f>
        <v>#REF!</v>
      </c>
      <c r="F90" s="11">
        <f ca="1" t="array" ref="F90">SUM(IF((INDIRECT("使用总表!h2:h282")=缴费总表!B90)*(INDIRECT("使用总表!g2:g282")="N"),INDIRECT("使用总表!d2:d282")))</f>
        <v>0</v>
      </c>
      <c r="G90" s="11" t="str">
        <f ca="1" t="shared" si="3"/>
        <v/>
      </c>
      <c r="H90" s="11" t="e">
        <f ca="1" t="shared" si="4"/>
        <v>#REF!</v>
      </c>
      <c r="I90" s="11" t="str">
        <f ca="1" t="shared" si="5"/>
        <v/>
      </c>
    </row>
    <row r="91" s="2" customFormat="1" spans="1:9">
      <c r="A91" s="9">
        <v>90</v>
      </c>
      <c r="B91" s="10" t="s">
        <v>409</v>
      </c>
      <c r="C91" s="10" t="s">
        <v>364</v>
      </c>
      <c r="D91" s="10" t="s">
        <v>313</v>
      </c>
      <c r="E91" s="11" t="e">
        <f>#REF!</f>
        <v>#REF!</v>
      </c>
      <c r="F91" s="11">
        <f ca="1" t="array" ref="F91">SUM(IF((INDIRECT("使用总表!h2:h282")=缴费总表!B91)*(INDIRECT("使用总表!g2:g282")="N"),INDIRECT("使用总表!d2:d282")))</f>
        <v>78.13</v>
      </c>
      <c r="G91" s="11" t="str">
        <f ca="1" t="shared" si="3"/>
        <v/>
      </c>
      <c r="H91" s="11" t="e">
        <f ca="1" t="shared" si="4"/>
        <v>#REF!</v>
      </c>
      <c r="I91" s="11" t="str">
        <f ca="1" t="shared" si="5"/>
        <v/>
      </c>
    </row>
    <row r="92" s="2" customFormat="1" spans="1:9">
      <c r="A92" s="9">
        <v>91</v>
      </c>
      <c r="B92" s="10" t="s">
        <v>410</v>
      </c>
      <c r="C92" s="10" t="s">
        <v>364</v>
      </c>
      <c r="D92" s="10" t="s">
        <v>330</v>
      </c>
      <c r="E92" s="11" t="e">
        <f>#REF!</f>
        <v>#REF!</v>
      </c>
      <c r="F92" s="11">
        <f ca="1" t="array" ref="F92">SUM(IF((INDIRECT("使用总表!h2:h282")=缴费总表!B92)*(INDIRECT("使用总表!g2:g282")="N"),INDIRECT("使用总表!d2:d282")))</f>
        <v>20.37</v>
      </c>
      <c r="G92" s="11" t="str">
        <f ca="1" t="shared" si="3"/>
        <v/>
      </c>
      <c r="H92" s="11" t="e">
        <f ca="1" t="shared" si="4"/>
        <v>#REF!</v>
      </c>
      <c r="I92" s="11" t="str">
        <f ca="1" t="shared" si="5"/>
        <v/>
      </c>
    </row>
    <row r="93" s="2" customFormat="1" spans="1:9">
      <c r="A93" s="9">
        <v>92</v>
      </c>
      <c r="B93" s="13" t="s">
        <v>411</v>
      </c>
      <c r="C93" s="10" t="s">
        <v>364</v>
      </c>
      <c r="D93" s="10" t="s">
        <v>334</v>
      </c>
      <c r="E93" s="11" t="e">
        <f>#REF!</f>
        <v>#REF!</v>
      </c>
      <c r="F93" s="11">
        <f ca="1" t="array" ref="F93">SUM(IF((INDIRECT("使用总表!h2:h282")=缴费总表!B93)*(INDIRECT("使用总表!g2:g282")="N"),INDIRECT("使用总表!d2:d282")))</f>
        <v>0</v>
      </c>
      <c r="G93" s="11" t="str">
        <f ca="1" t="shared" si="3"/>
        <v/>
      </c>
      <c r="H93" s="11" t="e">
        <f ca="1" t="shared" si="4"/>
        <v>#REF!</v>
      </c>
      <c r="I93" s="11" t="str">
        <f ca="1" t="shared" si="5"/>
        <v/>
      </c>
    </row>
    <row r="94" s="2" customFormat="1" spans="1:9">
      <c r="A94" s="9">
        <v>93</v>
      </c>
      <c r="B94" s="13" t="s">
        <v>412</v>
      </c>
      <c r="C94" s="10" t="s">
        <v>364</v>
      </c>
      <c r="D94" s="10"/>
      <c r="E94" s="11" t="e">
        <f>#REF!</f>
        <v>#REF!</v>
      </c>
      <c r="F94" s="11">
        <f ca="1" t="array" ref="F94">SUM(IF((INDIRECT("使用总表!h2:h282")=缴费总表!B94)*(INDIRECT("使用总表!g2:g282")="N"),INDIRECT("使用总表!d2:d282")))</f>
        <v>0</v>
      </c>
      <c r="G94" s="11" t="str">
        <f ca="1" t="shared" si="3"/>
        <v/>
      </c>
      <c r="H94" s="11" t="e">
        <f ca="1" t="shared" si="4"/>
        <v>#REF!</v>
      </c>
      <c r="I94" s="11" t="str">
        <f ca="1" t="shared" si="5"/>
        <v/>
      </c>
    </row>
    <row r="95" s="2" customFormat="1" spans="1:9">
      <c r="A95" s="9">
        <v>94</v>
      </c>
      <c r="B95" s="10" t="s">
        <v>413</v>
      </c>
      <c r="C95" s="10" t="s">
        <v>414</v>
      </c>
      <c r="D95" s="10" t="s">
        <v>313</v>
      </c>
      <c r="E95" s="11" t="e">
        <f>#REF!</f>
        <v>#REF!</v>
      </c>
      <c r="F95" s="11">
        <f ca="1" t="array" ref="F95">SUM(IF((INDIRECT("使用总表!h2:h282")=缴费总表!B95)*(INDIRECT("使用总表!g2:g282")="N"),INDIRECT("使用总表!d2:d282")))</f>
        <v>0</v>
      </c>
      <c r="G95" s="11" t="str">
        <f ca="1" t="shared" si="3"/>
        <v/>
      </c>
      <c r="H95" s="11" t="str">
        <f ca="1" t="shared" si="4"/>
        <v/>
      </c>
      <c r="I95" s="11" t="e">
        <f ca="1" t="shared" si="5"/>
        <v>#REF!</v>
      </c>
    </row>
    <row r="96" s="2" customFormat="1" spans="1:9">
      <c r="A96" s="9">
        <v>95</v>
      </c>
      <c r="B96" s="10" t="s">
        <v>415</v>
      </c>
      <c r="C96" s="10" t="s">
        <v>414</v>
      </c>
      <c r="D96" s="10" t="s">
        <v>313</v>
      </c>
      <c r="E96" s="11" t="e">
        <f>#REF!</f>
        <v>#REF!</v>
      </c>
      <c r="F96" s="11">
        <f ca="1" t="array" ref="F96">SUM(IF((INDIRECT("使用总表!h2:h282")=缴费总表!B96)*(INDIRECT("使用总表!g2:g282")="N"),INDIRECT("使用总表!d2:d282")))</f>
        <v>38.86</v>
      </c>
      <c r="G96" s="11" t="str">
        <f ca="1" t="shared" si="3"/>
        <v/>
      </c>
      <c r="H96" s="11" t="str">
        <f ca="1" t="shared" si="4"/>
        <v/>
      </c>
      <c r="I96" s="11" t="e">
        <f ca="1" t="shared" si="5"/>
        <v>#REF!</v>
      </c>
    </row>
    <row r="97" s="2" customFormat="1" spans="1:9">
      <c r="A97" s="9">
        <v>96</v>
      </c>
      <c r="B97" s="10" t="s">
        <v>416</v>
      </c>
      <c r="C97" s="10" t="s">
        <v>414</v>
      </c>
      <c r="D97" s="10" t="s">
        <v>313</v>
      </c>
      <c r="E97" s="11" t="e">
        <f>#REF!</f>
        <v>#REF!</v>
      </c>
      <c r="F97" s="11">
        <f ca="1" t="array" ref="F97">SUM(IF((INDIRECT("使用总表!h2:h282")=缴费总表!B97)*(INDIRECT("使用总表!g2:g282")="N"),INDIRECT("使用总表!d2:d282")))</f>
        <v>33.05</v>
      </c>
      <c r="G97" s="11" t="str">
        <f ca="1" t="shared" si="3"/>
        <v/>
      </c>
      <c r="H97" s="11" t="str">
        <f ca="1" t="shared" si="4"/>
        <v/>
      </c>
      <c r="I97" s="11" t="e">
        <f ca="1" t="shared" si="5"/>
        <v>#REF!</v>
      </c>
    </row>
    <row r="98" s="2" customFormat="1" spans="1:9">
      <c r="A98" s="9">
        <v>97</v>
      </c>
      <c r="B98" s="10" t="s">
        <v>417</v>
      </c>
      <c r="C98" s="10" t="s">
        <v>414</v>
      </c>
      <c r="D98" s="10" t="s">
        <v>334</v>
      </c>
      <c r="E98" s="11" t="e">
        <f>#REF!</f>
        <v>#REF!</v>
      </c>
      <c r="F98" s="11">
        <f ca="1" t="array" ref="F98">SUM(IF((INDIRECT("使用总表!h2:h282")=缴费总表!B98)*(INDIRECT("使用总表!g2:g282")="N"),INDIRECT("使用总表!d2:d282")))</f>
        <v>67.56</v>
      </c>
      <c r="G98" s="11" t="str">
        <f ca="1" t="shared" si="3"/>
        <v/>
      </c>
      <c r="H98" s="11" t="str">
        <f ca="1" t="shared" si="4"/>
        <v/>
      </c>
      <c r="I98" s="11" t="e">
        <f ca="1" t="shared" si="5"/>
        <v>#REF!</v>
      </c>
    </row>
    <row r="99" s="2" customFormat="1" spans="1:9">
      <c r="A99" s="9">
        <v>98</v>
      </c>
      <c r="B99" s="10" t="s">
        <v>418</v>
      </c>
      <c r="C99" s="10" t="s">
        <v>414</v>
      </c>
      <c r="D99" s="10" t="s">
        <v>313</v>
      </c>
      <c r="E99" s="11" t="e">
        <f>#REF!</f>
        <v>#REF!</v>
      </c>
      <c r="F99" s="11">
        <f ca="1" t="array" ref="F99">SUM(IF((INDIRECT("使用总表!h2:h282")=缴费总表!B99)*(INDIRECT("使用总表!g2:g282")="N"),INDIRECT("使用总表!d2:d282")))</f>
        <v>33.05</v>
      </c>
      <c r="G99" s="11" t="str">
        <f ca="1" t="shared" si="3"/>
        <v/>
      </c>
      <c r="H99" s="11" t="str">
        <f ca="1" t="shared" si="4"/>
        <v/>
      </c>
      <c r="I99" s="11" t="e">
        <f ca="1" t="shared" si="5"/>
        <v>#REF!</v>
      </c>
    </row>
    <row r="100" s="2" customFormat="1" spans="1:9">
      <c r="A100" s="9">
        <v>99</v>
      </c>
      <c r="B100" s="10" t="s">
        <v>419</v>
      </c>
      <c r="C100" s="10" t="s">
        <v>414</v>
      </c>
      <c r="D100" s="10" t="s">
        <v>313</v>
      </c>
      <c r="E100" s="11" t="e">
        <f>#REF!</f>
        <v>#REF!</v>
      </c>
      <c r="F100" s="11">
        <f ca="1" t="array" ref="F100">SUM(IF((INDIRECT("使用总表!h2:h282")=缴费总表!B100)*(INDIRECT("使用总表!g2:g282")="N"),INDIRECT("使用总表!d2:d282")))</f>
        <v>107.86</v>
      </c>
      <c r="G100" s="11" t="str">
        <f ca="1" t="shared" si="3"/>
        <v/>
      </c>
      <c r="H100" s="11" t="str">
        <f ca="1" t="shared" si="4"/>
        <v/>
      </c>
      <c r="I100" s="11" t="e">
        <f ca="1" t="shared" si="5"/>
        <v>#REF!</v>
      </c>
    </row>
    <row r="101" s="2" customFormat="1" spans="1:9">
      <c r="A101" s="9">
        <v>100</v>
      </c>
      <c r="B101" s="10" t="s">
        <v>420</v>
      </c>
      <c r="C101" s="10" t="s">
        <v>414</v>
      </c>
      <c r="D101" s="10" t="s">
        <v>313</v>
      </c>
      <c r="E101" s="11" t="e">
        <f>#REF!</f>
        <v>#REF!</v>
      </c>
      <c r="F101" s="11">
        <f ca="1" t="array" ref="F101">SUM(IF((INDIRECT("使用总表!h2:h282")=缴费总表!B101)*(INDIRECT("使用总表!g2:g282")="N"),INDIRECT("使用总表!d2:d282")))</f>
        <v>33.06</v>
      </c>
      <c r="G101" s="11" t="str">
        <f ca="1" t="shared" si="3"/>
        <v/>
      </c>
      <c r="H101" s="11" t="str">
        <f ca="1" t="shared" si="4"/>
        <v/>
      </c>
      <c r="I101" s="11" t="e">
        <f ca="1" t="shared" si="5"/>
        <v>#REF!</v>
      </c>
    </row>
    <row r="102" s="2" customFormat="1" spans="1:9">
      <c r="A102" s="9">
        <v>101</v>
      </c>
      <c r="B102" s="10" t="s">
        <v>421</v>
      </c>
      <c r="C102" s="10" t="s">
        <v>414</v>
      </c>
      <c r="D102" s="10" t="s">
        <v>334</v>
      </c>
      <c r="E102" s="11" t="e">
        <f>#REF!</f>
        <v>#REF!</v>
      </c>
      <c r="F102" s="11">
        <f ca="1" t="array" ref="F102">SUM(IF((INDIRECT("使用总表!h2:h282")=缴费总表!B102)*(INDIRECT("使用总表!g2:g282")="N"),INDIRECT("使用总表!d2:d282")))</f>
        <v>204.57</v>
      </c>
      <c r="G102" s="11" t="str">
        <f ca="1" t="shared" si="3"/>
        <v/>
      </c>
      <c r="H102" s="11" t="str">
        <f ca="1" t="shared" si="4"/>
        <v/>
      </c>
      <c r="I102" s="11" t="e">
        <f ca="1" t="shared" si="5"/>
        <v>#REF!</v>
      </c>
    </row>
    <row r="103" s="2" customFormat="1" spans="1:9">
      <c r="A103" s="9">
        <v>102</v>
      </c>
      <c r="B103" s="10" t="s">
        <v>422</v>
      </c>
      <c r="C103" s="10" t="s">
        <v>414</v>
      </c>
      <c r="D103" s="10" t="s">
        <v>334</v>
      </c>
      <c r="E103" s="11" t="e">
        <f>#REF!</f>
        <v>#REF!</v>
      </c>
      <c r="F103" s="11">
        <f ca="1" t="array" ref="F103">SUM(IF((INDIRECT("使用总表!h2:h282")=缴费总表!B103)*(INDIRECT("使用总表!g2:g282")="N"),INDIRECT("使用总表!d2:d282")))</f>
        <v>302.27</v>
      </c>
      <c r="G103" s="11" t="str">
        <f ca="1" t="shared" si="3"/>
        <v/>
      </c>
      <c r="H103" s="11" t="str">
        <f ca="1" t="shared" si="4"/>
        <v/>
      </c>
      <c r="I103" s="11" t="e">
        <f ca="1" t="shared" si="5"/>
        <v>#REF!</v>
      </c>
    </row>
    <row r="104" s="2" customFormat="1" spans="1:9">
      <c r="A104" s="9">
        <v>103</v>
      </c>
      <c r="B104" s="10" t="s">
        <v>423</v>
      </c>
      <c r="C104" s="10" t="s">
        <v>414</v>
      </c>
      <c r="D104" s="10" t="s">
        <v>334</v>
      </c>
      <c r="E104" s="11" t="e">
        <f>#REF!</f>
        <v>#REF!</v>
      </c>
      <c r="F104" s="11">
        <f ca="1" t="array" ref="F104">SUM(IF((INDIRECT("使用总表!h2:h282")=缴费总表!B104)*(INDIRECT("使用总表!g2:g282")="N"),INDIRECT("使用总表!d2:d282")))</f>
        <v>186.64</v>
      </c>
      <c r="G104" s="11" t="str">
        <f ca="1" t="shared" si="3"/>
        <v/>
      </c>
      <c r="H104" s="11" t="str">
        <f ca="1" t="shared" si="4"/>
        <v/>
      </c>
      <c r="I104" s="11" t="e">
        <f ca="1" t="shared" si="5"/>
        <v>#REF!</v>
      </c>
    </row>
    <row r="105" s="2" customFormat="1" spans="1:9">
      <c r="A105" s="9">
        <v>104</v>
      </c>
      <c r="B105" s="10" t="s">
        <v>424</v>
      </c>
      <c r="C105" s="10" t="s">
        <v>414</v>
      </c>
      <c r="D105" s="10"/>
      <c r="E105" s="11" t="e">
        <f>#REF!</f>
        <v>#REF!</v>
      </c>
      <c r="F105" s="11">
        <f ca="1" t="array" ref="F105">SUM(IF((INDIRECT("使用总表!h2:h282")=缴费总表!B105)*(INDIRECT("使用总表!g2:g282")="N"),INDIRECT("使用总表!d2:d282")))</f>
        <v>0</v>
      </c>
      <c r="G105" s="11" t="str">
        <f ca="1" t="shared" si="3"/>
        <v/>
      </c>
      <c r="H105" s="11" t="str">
        <f ca="1" t="shared" si="4"/>
        <v/>
      </c>
      <c r="I105" s="11" t="e">
        <f ca="1" t="shared" si="5"/>
        <v>#REF!</v>
      </c>
    </row>
    <row r="106" s="2" customFormat="1" spans="1:9">
      <c r="A106" s="9">
        <v>105</v>
      </c>
      <c r="B106" s="16" t="s">
        <v>425</v>
      </c>
      <c r="C106" s="10" t="s">
        <v>312</v>
      </c>
      <c r="D106" s="10"/>
      <c r="E106" s="11">
        <f>[1]Sheet1!U4</f>
        <v>11.28</v>
      </c>
      <c r="F106" s="11">
        <f ca="1" t="array" ref="F106">SUM(IF((INDIRECT("使用总表!h2:h282")=缴费总表!B106)*(INDIRECT("使用总表!g2:g282")="N"),INDIRECT("使用总表!d2:d282")))</f>
        <v>15</v>
      </c>
      <c r="G106" s="11">
        <f ca="1" t="shared" si="3"/>
        <v>1714.176</v>
      </c>
      <c r="H106" s="11" t="str">
        <f ca="1" t="shared" si="4"/>
        <v/>
      </c>
      <c r="I106" s="11" t="str">
        <f ca="1" t="shared" si="5"/>
        <v/>
      </c>
    </row>
    <row r="107" s="2" customFormat="1" spans="1:9">
      <c r="A107" s="9">
        <v>106</v>
      </c>
      <c r="B107" s="16" t="s">
        <v>426</v>
      </c>
      <c r="C107" s="10" t="s">
        <v>312</v>
      </c>
      <c r="D107" s="10"/>
      <c r="E107" s="11" t="e">
        <f>#REF!</f>
        <v>#REF!</v>
      </c>
      <c r="F107" s="11">
        <f ca="1" t="array" ref="F107">SUM(IF((INDIRECT("使用总表!h2:h282")=缴费总表!B107)*(INDIRECT("使用总表!g2:g282")="N"),INDIRECT("使用总表!d2:d282")))</f>
        <v>0</v>
      </c>
      <c r="G107" s="11" t="e">
        <f ca="1" t="shared" si="3"/>
        <v>#REF!</v>
      </c>
      <c r="H107" s="11" t="str">
        <f ca="1" t="shared" si="4"/>
        <v/>
      </c>
      <c r="I107" s="11" t="str">
        <f ca="1" t="shared" si="5"/>
        <v/>
      </c>
    </row>
    <row r="108" s="2" customFormat="1" spans="1:9">
      <c r="A108" s="9">
        <v>107</v>
      </c>
      <c r="B108" s="16" t="s">
        <v>427</v>
      </c>
      <c r="C108" s="10" t="s">
        <v>312</v>
      </c>
      <c r="D108" s="10"/>
      <c r="E108" s="11" t="e">
        <f>#REF!</f>
        <v>#REF!</v>
      </c>
      <c r="F108" s="11">
        <f ca="1" t="array" ref="F108">SUM(IF((INDIRECT("使用总表!h2:h282")=缴费总表!B108)*(INDIRECT("使用总表!g2:g282")="N"),INDIRECT("使用总表!d2:d282")))</f>
        <v>167.15</v>
      </c>
      <c r="G108" s="11" t="e">
        <f ca="1" t="shared" si="3"/>
        <v>#REF!</v>
      </c>
      <c r="H108" s="11" t="str">
        <f ca="1" t="shared" si="4"/>
        <v/>
      </c>
      <c r="I108" s="11" t="str">
        <f ca="1" t="shared" si="5"/>
        <v/>
      </c>
    </row>
    <row r="109" s="2" customFormat="1" spans="1:9">
      <c r="A109" s="9">
        <v>108</v>
      </c>
      <c r="B109" s="16" t="s">
        <v>428</v>
      </c>
      <c r="C109" s="10" t="s">
        <v>312</v>
      </c>
      <c r="D109" s="10"/>
      <c r="E109" s="11" t="e">
        <f>#REF!</f>
        <v>#REF!</v>
      </c>
      <c r="F109" s="11">
        <f ca="1" t="array" ref="F109">SUM(IF((INDIRECT("使用总表!h2:h282")=缴费总表!B109)*(INDIRECT("使用总表!g2:g282")="N"),INDIRECT("使用总表!d2:d282")))</f>
        <v>27</v>
      </c>
      <c r="G109" s="11" t="e">
        <f ca="1" t="shared" si="3"/>
        <v>#REF!</v>
      </c>
      <c r="H109" s="11" t="str">
        <f ca="1" t="shared" si="4"/>
        <v/>
      </c>
      <c r="I109" s="11" t="str">
        <f ca="1" t="shared" si="5"/>
        <v/>
      </c>
    </row>
    <row r="110" s="2" customFormat="1" spans="1:9">
      <c r="A110" s="9">
        <v>109</v>
      </c>
      <c r="B110" s="16" t="s">
        <v>429</v>
      </c>
      <c r="C110" s="10" t="s">
        <v>312</v>
      </c>
      <c r="D110" s="10"/>
      <c r="E110" s="11">
        <f>[1]Sheet1!U5</f>
        <v>0</v>
      </c>
      <c r="F110" s="11">
        <f ca="1" t="array" ref="F110">SUM(IF((INDIRECT("使用总表!h2:h282")=缴费总表!B110)*(INDIRECT("使用总表!g2:g282")="N"),INDIRECT("使用总表!d2:d282")))</f>
        <v>0</v>
      </c>
      <c r="G110" s="11">
        <f ca="1" t="shared" si="3"/>
        <v>0</v>
      </c>
      <c r="H110" s="11" t="str">
        <f ca="1" t="shared" si="4"/>
        <v/>
      </c>
      <c r="I110" s="11" t="str">
        <f ca="1" t="shared" si="5"/>
        <v/>
      </c>
    </row>
    <row r="111" s="2" customFormat="1" spans="1:9">
      <c r="A111" s="9">
        <v>110</v>
      </c>
      <c r="B111" s="16" t="s">
        <v>430</v>
      </c>
      <c r="C111" s="10" t="s">
        <v>312</v>
      </c>
      <c r="D111" s="10"/>
      <c r="E111" s="11" t="e">
        <f>#REF!</f>
        <v>#REF!</v>
      </c>
      <c r="F111" s="11">
        <f ca="1" t="array" ref="F111">SUM(IF((INDIRECT("使用总表!h2:h282")=缴费总表!B111)*(INDIRECT("使用总表!g2:g282")="N"),INDIRECT("使用总表!d2:d282")))</f>
        <v>0</v>
      </c>
      <c r="G111" s="11" t="e">
        <f ca="1" t="shared" si="3"/>
        <v>#REF!</v>
      </c>
      <c r="H111" s="11" t="str">
        <f ca="1" t="shared" si="4"/>
        <v/>
      </c>
      <c r="I111" s="11" t="str">
        <f ca="1" t="shared" si="5"/>
        <v/>
      </c>
    </row>
    <row r="112" s="2" customFormat="1" spans="1:9">
      <c r="A112" s="9">
        <v>111</v>
      </c>
      <c r="B112" s="16" t="s">
        <v>431</v>
      </c>
      <c r="C112" s="10" t="s">
        <v>312</v>
      </c>
      <c r="D112" s="10"/>
      <c r="E112" s="11">
        <f>[1]Sheet1!U6</f>
        <v>0</v>
      </c>
      <c r="F112" s="11">
        <f ca="1" t="array" ref="F112">SUM(IF((INDIRECT("使用总表!h2:h282")=缴费总表!B112)*(INDIRECT("使用总表!g2:g282")="N"),INDIRECT("使用总表!d2:d282")))</f>
        <v>0</v>
      </c>
      <c r="G112" s="11">
        <f ca="1" t="shared" si="3"/>
        <v>0</v>
      </c>
      <c r="H112" s="11" t="str">
        <f ca="1" t="shared" si="4"/>
        <v/>
      </c>
      <c r="I112" s="11" t="str">
        <f ca="1" t="shared" si="5"/>
        <v/>
      </c>
    </row>
    <row r="113" s="2" customFormat="1" spans="1:9">
      <c r="A113" s="9">
        <v>112</v>
      </c>
      <c r="B113" s="16" t="s">
        <v>432</v>
      </c>
      <c r="C113" s="10" t="s">
        <v>312</v>
      </c>
      <c r="D113" s="10"/>
      <c r="E113" s="11" t="e">
        <f>#REF!</f>
        <v>#REF!</v>
      </c>
      <c r="F113" s="11">
        <f ca="1" t="array" ref="F113">SUM(IF((INDIRECT("使用总表!h2:h282")=缴费总表!B113)*(INDIRECT("使用总表!g2:g282")="N"),INDIRECT("使用总表!d2:d282")))</f>
        <v>15</v>
      </c>
      <c r="G113" s="11" t="e">
        <f ca="1" t="shared" si="3"/>
        <v>#REF!</v>
      </c>
      <c r="H113" s="11" t="str">
        <f ca="1" t="shared" si="4"/>
        <v/>
      </c>
      <c r="I113" s="11" t="str">
        <f ca="1" t="shared" si="5"/>
        <v/>
      </c>
    </row>
    <row r="114" s="2" customFormat="1" spans="1:9">
      <c r="A114" s="9">
        <v>113</v>
      </c>
      <c r="B114" s="17" t="s">
        <v>433</v>
      </c>
      <c r="C114" s="10" t="s">
        <v>312</v>
      </c>
      <c r="D114" s="10"/>
      <c r="E114" s="11">
        <f>[1]Sheet1!U3</f>
        <v>3.14326930377344</v>
      </c>
      <c r="F114" s="11">
        <f ca="1" t="array" ref="F114">SUM(IF((INDIRECT("使用总表!h2:h282")=缴费总表!B114)*(INDIRECT("使用总表!g2:g282")="N"),INDIRECT("使用总表!d2:d282")))</f>
        <v>0</v>
      </c>
      <c r="G114" s="11">
        <f ca="1" t="shared" si="3"/>
        <v>-1448.4184951788</v>
      </c>
      <c r="H114" s="11" t="str">
        <f ca="1" t="shared" si="4"/>
        <v/>
      </c>
      <c r="I114" s="11" t="str">
        <f ca="1" t="shared" si="5"/>
        <v/>
      </c>
    </row>
    <row r="115" s="2" customFormat="1" spans="1:9">
      <c r="A115" s="9">
        <v>114</v>
      </c>
      <c r="B115" s="10" t="s">
        <v>434</v>
      </c>
      <c r="C115" s="10" t="s">
        <v>312</v>
      </c>
      <c r="D115" s="10"/>
      <c r="E115" s="11">
        <f>[1]Sheet1!U7</f>
        <v>5.64</v>
      </c>
      <c r="F115" s="11">
        <f ca="1" t="array" ref="F115">SUM(IF((INDIRECT("使用总表!h2:h282")=缴费总表!B115)*(INDIRECT("使用总表!g2:g282")="N"),INDIRECT("使用总表!d2:d282")))</f>
        <v>0</v>
      </c>
      <c r="G115" s="11">
        <f ca="1" t="shared" si="3"/>
        <v>-2598.912</v>
      </c>
      <c r="H115" s="11" t="str">
        <f ca="1" t="shared" si="4"/>
        <v/>
      </c>
      <c r="I115" s="11" t="str">
        <f ca="1" t="shared" si="5"/>
        <v/>
      </c>
    </row>
    <row r="116" s="2" customFormat="1" spans="1:9">
      <c r="A116" s="9">
        <v>115</v>
      </c>
      <c r="B116" s="18" t="s">
        <v>435</v>
      </c>
      <c r="C116" s="10" t="s">
        <v>312</v>
      </c>
      <c r="D116" s="10"/>
      <c r="E116" s="11">
        <f>[1]Sheet1!U8</f>
        <v>0</v>
      </c>
      <c r="F116" s="11">
        <f ca="1" t="array" ref="F116">SUM(IF((INDIRECT("使用总表!h2:h282")=缴费总表!B116)*(INDIRECT("使用总表!g2:g282")="N"),INDIRECT("使用总表!d2:d282")))</f>
        <v>0</v>
      </c>
      <c r="G116" s="11">
        <f ca="1" t="shared" si="3"/>
        <v>0</v>
      </c>
      <c r="H116" s="11" t="str">
        <f ca="1" t="shared" si="4"/>
        <v/>
      </c>
      <c r="I116" s="11" t="str">
        <f ca="1" t="shared" si="5"/>
        <v/>
      </c>
    </row>
    <row r="117" spans="1:6">
      <c r="A117" s="19"/>
      <c r="B117" s="20"/>
      <c r="C117" s="20"/>
      <c r="D117" s="20"/>
      <c r="E117" s="5" t="e">
        <f>SUM(E2:E116)</f>
        <v>#REF!</v>
      </c>
      <c r="F117" s="11">
        <f ca="1" t="array" ref="F117">SUM(IF((INDIRECT("使用总表!h2:h282")=缴费总表!B117)*(INDIRECT("使用总表!g2:g282")="N"),INDIRECT("使用总表!d2:d282")))</f>
        <v>58.1</v>
      </c>
    </row>
    <row r="118" spans="6:9">
      <c r="F118" s="21" t="s">
        <v>436</v>
      </c>
      <c r="G118" s="22" t="e">
        <f ca="1">SUM(G2:G116)</f>
        <v>#REF!</v>
      </c>
      <c r="H118" s="22" t="e">
        <f ca="1">SUM(H2:H116)</f>
        <v>#REF!</v>
      </c>
      <c r="I118" s="22" t="e">
        <f ca="1">SUM(I2:I116)</f>
        <v>#REF!</v>
      </c>
    </row>
  </sheetData>
  <autoFilter ref="A1:I118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使用总表</vt:lpstr>
      <vt:lpstr>Sheet1</vt:lpstr>
      <vt:lpstr>缴费总表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win7</cp:lastModifiedBy>
  <dcterms:created xsi:type="dcterms:W3CDTF">2014-03-07T06:41:00Z</dcterms:created>
  <cp:lastPrinted>2017-09-15T02:31:00Z</cp:lastPrinted>
  <dcterms:modified xsi:type="dcterms:W3CDTF">2019-04-08T01:22:04Z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